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75" activeTab="1"/>
  </bookViews>
  <sheets>
    <sheet name="依頼書" sheetId="1" r:id="rId1"/>
    <sheet name="記入見本" sheetId="2" r:id="rId2"/>
    <sheet name="債主登録依頼書(電子提出用)" sheetId="3" r:id="rId3"/>
    <sheet name="債主登録依頼書(手書き用)" sheetId="4" r:id="rId4"/>
    <sheet name="システム入力用(一般・会計)" sheetId="5" state="hidden" r:id="rId5"/>
    <sheet name="システム入力用(購買)" sheetId="6" state="hidden" r:id="rId6"/>
    <sheet name="都道府県" sheetId="7" state="hidden" r:id="rId7"/>
  </sheets>
  <definedNames>
    <definedName name="_xlfn.SINGLE" hidden="1">#NAME?</definedName>
    <definedName name="_xlfn.XLOOKUP" hidden="1">#NAME?</definedName>
    <definedName name="_xlnm.Print_Area" localSheetId="1">'記入見本'!$A$2:$AH$62</definedName>
    <definedName name="_xlnm.Print_Area" localSheetId="3">'債主登録依頼書(手書き用)'!$A$2:$AH$55</definedName>
    <definedName name="_xlnm.Print_Area" localSheetId="2">'債主登録依頼書(電子提出用)'!$A$1:$AI$61</definedName>
  </definedNames>
  <calcPr fullCalcOnLoad="1"/>
</workbook>
</file>

<file path=xl/comments2.xml><?xml version="1.0" encoding="utf-8"?>
<comments xmlns="http://schemas.openxmlformats.org/spreadsheetml/2006/main">
  <authors>
    <author>奈良岡　青嶺</author>
  </authors>
  <commentList>
    <comment ref="H34" authorId="0">
      <text>
        <r>
          <rPr>
            <b/>
            <sz val="12"/>
            <rFont val="MS P ゴシック"/>
            <family val="3"/>
          </rPr>
          <t>参考:官公需についての中小企業者の受注の確保に関する法律
https://elaws.e-gov.go.jp/document?lawid=341AC0000000097</t>
        </r>
      </text>
    </comment>
  </commentList>
</comments>
</file>

<file path=xl/comments3.xml><?xml version="1.0" encoding="utf-8"?>
<comments xmlns="http://schemas.openxmlformats.org/spreadsheetml/2006/main">
  <authors>
    <author>奈良岡　青嶺</author>
  </authors>
  <commentList>
    <comment ref="K33" authorId="0">
      <text>
        <r>
          <rPr>
            <b/>
            <sz val="12"/>
            <rFont val="MS P ゴシック"/>
            <family val="3"/>
          </rPr>
          <t>参考:官公需についての中小企業者の受注の確保に関する法律
https://elaws.e-gov.go.jp/document?lawid=341AC0000000097</t>
        </r>
      </text>
    </comment>
  </commentList>
</comments>
</file>

<file path=xl/comments4.xml><?xml version="1.0" encoding="utf-8"?>
<comments xmlns="http://schemas.openxmlformats.org/spreadsheetml/2006/main">
  <authors>
    <author>奈良岡　青嶺</author>
  </authors>
  <commentList>
    <comment ref="H33" authorId="0">
      <text>
        <r>
          <rPr>
            <b/>
            <sz val="9"/>
            <rFont val="MS P ゴシック"/>
            <family val="3"/>
          </rPr>
          <t>参考:官公需についての中小企業者の受注の確保に関する法律
https://elaws.e-gov.go.jp/document?lawid=341AC0000000097</t>
        </r>
      </text>
    </comment>
  </commentList>
</comments>
</file>

<file path=xl/sharedStrings.xml><?xml version="1.0" encoding="utf-8"?>
<sst xmlns="http://schemas.openxmlformats.org/spreadsheetml/2006/main" count="1305" uniqueCount="528">
  <si>
    <t>債主コード</t>
  </si>
  <si>
    <t>処理区分</t>
  </si>
  <si>
    <t>大学コード</t>
  </si>
  <si>
    <t>仕入先勘定グループ</t>
  </si>
  <si>
    <t>都道府県名</t>
  </si>
  <si>
    <t>国コード</t>
  </si>
  <si>
    <t>言語</t>
  </si>
  <si>
    <t>電話番号</t>
  </si>
  <si>
    <t>ＦＡＸ番号</t>
  </si>
  <si>
    <t>産業分類（官公需分類）</t>
  </si>
  <si>
    <t>金融機関コード、支店コード</t>
  </si>
  <si>
    <t>預金種別</t>
  </si>
  <si>
    <t>口座番号</t>
  </si>
  <si>
    <t>振込手数料ご負担の同意</t>
  </si>
  <si>
    <t>統制勘定</t>
  </si>
  <si>
    <t>支払条件</t>
  </si>
  <si>
    <t>支払方法</t>
  </si>
  <si>
    <t>銀行国名</t>
  </si>
  <si>
    <t>二重請求確認</t>
  </si>
  <si>
    <t>Ｊ</t>
  </si>
  <si>
    <t>Ｐ</t>
  </si>
  <si>
    <t>チェックボックスをチェック</t>
  </si>
  <si>
    <t>※</t>
  </si>
  <si>
    <t>郵便番号（半角）</t>
  </si>
  <si>
    <t>市区町村名以下１</t>
  </si>
  <si>
    <t>自然科学研究機構</t>
  </si>
  <si>
    <t>代表者名</t>
  </si>
  <si>
    <t>会社名</t>
  </si>
  <si>
    <t>調達部門</t>
  </si>
  <si>
    <t>支店名（漢字）</t>
  </si>
  <si>
    <t>株式会社等は、</t>
  </si>
  <si>
    <t>株</t>
  </si>
  <si>
    <t>と略記してください。</t>
  </si>
  <si>
    <t>※は必須</t>
  </si>
  <si>
    <t>）</t>
  </si>
  <si>
    <t>整理番号</t>
  </si>
  <si>
    <t>桁数（全角は括弧）</t>
  </si>
  <si>
    <t>任意</t>
  </si>
  <si>
    <t>市区町村名以下２（１の補足）</t>
  </si>
  <si>
    <t>電子メールアドレス</t>
  </si>
  <si>
    <t>月末締翌月末払（振込）</t>
  </si>
  <si>
    <t>Ｔ：国内銀行振込、　Ｅ：海外銀行振込、　Ｄ：自動引落、　Ｇ：現金払、　Ｎ：納付書払い</t>
  </si>
  <si>
    <t>購買発注通貨</t>
  </si>
  <si>
    <t>入庫基準請求書照合</t>
  </si>
  <si>
    <t>ＥＲＳ入庫</t>
  </si>
  <si>
    <t>ＥＲＳ返品</t>
  </si>
  <si>
    <t>Ｊ</t>
  </si>
  <si>
    <t>Ｐ</t>
  </si>
  <si>
    <t>Ｙ</t>
  </si>
  <si>
    <t>他の通貨の場合、左を記入してＪＰＹに横線を入れて取り消し。</t>
  </si>
  <si>
    <t>他の国の場合、左を記入してＪＰに横線を入れて取り消し。</t>
  </si>
  <si>
    <t>（固定）</t>
  </si>
  <si>
    <t>振込先金融機関名（漢字）</t>
  </si>
  <si>
    <t>※社名</t>
  </si>
  <si>
    <t>※住所</t>
  </si>
  <si>
    <t>※連絡先</t>
  </si>
  <si>
    <t>（名称１）</t>
  </si>
  <si>
    <t>営業所、部、課、代表者等
（名称２）
（名称３）
（名称４）</t>
  </si>
  <si>
    <t>検索用語１，２（半角カナ）</t>
  </si>
  <si>
    <t>法人種別は記載省略必須。</t>
  </si>
  <si>
    <t>（漢字）口座名義</t>
  </si>
  <si>
    <t>（</t>
  </si>
  <si>
    <t>債 主 登 録 依 頼 書</t>
  </si>
  <si>
    <t>国立天文台財務課長　殿</t>
  </si>
  <si>
    <t>Ｓ</t>
  </si>
  <si>
    <t>Ｔ</t>
  </si>
  <si>
    <t>Ｅ</t>
  </si>
  <si>
    <t>10</t>
  </si>
  <si>
    <t>法人種別は記載省略必須。</t>
  </si>
  <si>
    <t>7</t>
  </si>
  <si>
    <t>3</t>
  </si>
  <si>
    <t>1</t>
  </si>
  <si>
    <t>Ｊ</t>
  </si>
  <si>
    <t>Ｊ</t>
  </si>
  <si>
    <t>Ｐ</t>
  </si>
  <si>
    <t>（15）</t>
  </si>
  <si>
    <t>（15）</t>
  </si>
  <si>
    <t>2</t>
  </si>
  <si>
    <t>※</t>
  </si>
  <si>
    <t>月末締翌月末払（振込）</t>
  </si>
  <si>
    <t>チェックボックスをチェック</t>
  </si>
  <si>
    <t>Ｊ</t>
  </si>
  <si>
    <t>Ｐ</t>
  </si>
  <si>
    <t>Ｙ</t>
  </si>
  <si>
    <t>チェックボックスをチェック</t>
  </si>
  <si>
    <t>チェックボックスをチェック</t>
  </si>
  <si>
    <t>国</t>
  </si>
  <si>
    <t>天</t>
  </si>
  <si>
    <t>研</t>
  </si>
  <si>
    <t>究</t>
  </si>
  <si>
    <t>所</t>
  </si>
  <si>
    <t>三</t>
  </si>
  <si>
    <t>鷹</t>
  </si>
  <si>
    <t>支</t>
  </si>
  <si>
    <t>店</t>
  </si>
  <si>
    <t>東</t>
  </si>
  <si>
    <t>京</t>
  </si>
  <si>
    <t>都</t>
  </si>
  <si>
    <t>市</t>
  </si>
  <si>
    <t>大</t>
  </si>
  <si>
    <t>銀</t>
  </si>
  <si>
    <t>行</t>
  </si>
  <si>
    <t>調</t>
  </si>
  <si>
    <t>布</t>
  </si>
  <si>
    <t>（</t>
  </si>
  <si>
    <t>）</t>
  </si>
  <si>
    <t>代表取締役　国天　太郎</t>
  </si>
  <si>
    <t>（株）国天研究所</t>
  </si>
  <si>
    <t>赤星　すばる</t>
  </si>
  <si>
    <t>債主登録依頼書ご記入のお願い</t>
  </si>
  <si>
    <t>〒181-8588</t>
  </si>
  <si>
    <t>東京都三鷹市大沢２－２１－１</t>
  </si>
  <si>
    <t>大学共同利用機関法人</t>
  </si>
  <si>
    <t>ます。</t>
  </si>
  <si>
    <t>きましては個別の対応がとれませんが、メールアドレス欄にご記入頂いた場合、電子メー</t>
  </si>
  <si>
    <t>ルで支払金額の内訳を通知させていただきます。</t>
  </si>
  <si>
    <t>　支払条件につきましては、請求書受領を毎月末日締切とし、翌月末日の振込決済となり</t>
  </si>
  <si>
    <t>　なお、支払担当者を集約化し合理化を図る関係上、お支払いした金額の内訳の照会につ</t>
  </si>
  <si>
    <t>要になりますので記載の上、下記までご返送下さいますようお願い申し上げます。</t>
  </si>
  <si>
    <t>（60）</t>
  </si>
  <si>
    <t>　拝啓、貴社ますますご清栄のこととお喜び申し上げます。</t>
  </si>
  <si>
    <t>　銀行振込の際に発生いたします振込手数料につきましては、大変恐縮ではございますが</t>
  </si>
  <si>
    <t>みずほ銀行を御指定の場合</t>
  </si>
  <si>
    <t>他の金融機関を御指定の場合</t>
  </si>
  <si>
    <t>担当者　各位</t>
  </si>
  <si>
    <t>国立天文台　事務部 財務課 総務係</t>
  </si>
  <si>
    <t>　TEL 0422(34)3667</t>
  </si>
  <si>
    <t>　FAX 0422(34)3687</t>
  </si>
  <si>
    <t>へ御指定の場合、下記のとおり振込手数料が安価となります。</t>
  </si>
  <si>
    <t>極力貴社様でご負担いただきたくお願い申し上げます。なお、みずほ銀行の口座を振込先</t>
  </si>
  <si>
    <t>7</t>
  </si>
  <si>
    <t>月末締翌月末払（振込）</t>
  </si>
  <si>
    <t>－</t>
  </si>
  <si>
    <t>10</t>
  </si>
  <si>
    <t>3</t>
  </si>
  <si>
    <t>1</t>
  </si>
  <si>
    <r>
      <rPr>
        <sz val="11"/>
        <rFont val="ＭＳ Ｐゴシック"/>
        <family val="3"/>
      </rPr>
      <t>Ａ</t>
    </r>
  </si>
  <si>
    <r>
      <rPr>
        <sz val="11"/>
        <rFont val="ＭＳ Ｐゴシック"/>
        <family val="3"/>
      </rPr>
      <t>Ｓ</t>
    </r>
  </si>
  <si>
    <r>
      <rPr>
        <sz val="11"/>
        <rFont val="ＭＳ Ｐゴシック"/>
        <family val="3"/>
      </rPr>
      <t>Ｔ</t>
    </r>
  </si>
  <si>
    <r>
      <rPr>
        <sz val="11"/>
        <rFont val="ＭＳ Ｐゴシック"/>
        <family val="3"/>
      </rPr>
      <t>Ｅ</t>
    </r>
  </si>
  <si>
    <r>
      <rPr>
        <sz val="12"/>
        <rFont val="ＭＳ Ｐゴシック"/>
        <family val="3"/>
      </rPr>
      <t>（</t>
    </r>
    <r>
      <rPr>
        <sz val="12"/>
        <rFont val="Arial"/>
        <family val="2"/>
      </rPr>
      <t>15</t>
    </r>
    <r>
      <rPr>
        <sz val="12"/>
        <rFont val="ＭＳ Ｐゴシック"/>
        <family val="3"/>
      </rPr>
      <t>）</t>
    </r>
  </si>
  <si>
    <r>
      <rPr>
        <sz val="12"/>
        <rFont val="ＭＳ Ｐゴシック"/>
        <family val="3"/>
      </rPr>
      <t>（</t>
    </r>
    <r>
      <rPr>
        <sz val="12"/>
        <rFont val="Arial"/>
        <family val="2"/>
      </rPr>
      <t>30</t>
    </r>
    <r>
      <rPr>
        <sz val="12"/>
        <rFont val="ＭＳ Ｐゴシック"/>
        <family val="3"/>
      </rPr>
      <t>）</t>
    </r>
  </si>
  <si>
    <r>
      <rPr>
        <sz val="11"/>
        <rFont val="ＭＳ Ｐゴシック"/>
        <family val="3"/>
      </rPr>
      <t>Ｊ</t>
    </r>
  </si>
  <si>
    <r>
      <rPr>
        <sz val="11"/>
        <rFont val="ＭＳ Ｐゴシック"/>
        <family val="3"/>
      </rPr>
      <t>Ｐ</t>
    </r>
  </si>
  <si>
    <t>（みずほ銀行の口座を御指定の場合、</t>
  </si>
  <si>
    <t>　振込手数料が安価になります。）</t>
  </si>
  <si>
    <t>（注）支払通知は電子メールのみで行います。なるべく変更がないような経理ご担当係専用のメールアドレスを記入してください。</t>
  </si>
  <si>
    <t>（注）支払通知は電子メールでのみ行います。なるべく変更がないような経理ご担当係専用のメールアドレスを記入してください。</t>
  </si>
  <si>
    <t>必ず７桁で記入。桁が足りない場合は頭に０を加えて下さい。</t>
  </si>
  <si>
    <t>m</t>
  </si>
  <si>
    <t>（</t>
  </si>
  <si>
    <t>）</t>
  </si>
  <si>
    <t>※振込先口座情報 他</t>
  </si>
  <si>
    <t>金融機関コード４桁、支店コード３桁。金融機関の公式サイト等で検索可能です。</t>
  </si>
  <si>
    <t>（登録はハイフンなし）</t>
  </si>
  <si>
    <t>代表者等名</t>
  </si>
  <si>
    <t>必ず７桁で記入。桁が足りない場合は頭に０を加えて下さい。後ろに加えないよう御注意下さい</t>
  </si>
  <si>
    <t>（注）該当するものを残して他を消去して下さい。</t>
  </si>
  <si>
    <t>市区町村名以下３（２の補足）</t>
  </si>
  <si>
    <t>60</t>
  </si>
  <si>
    <t>その他連絡事項</t>
  </si>
  <si>
    <t>（口座振込依頼書）</t>
  </si>
  <si>
    <t>株式会社等は</t>
  </si>
  <si>
    <t>金融機関コード、
支店コード</t>
  </si>
  <si>
    <t>（</t>
  </si>
  <si>
    <t>）</t>
  </si>
  <si>
    <t>－</t>
  </si>
  <si>
    <t>沢</t>
  </si>
  <si>
    <t>-</t>
  </si>
  <si>
    <t>z</t>
  </si>
  <si>
    <t>a</t>
  </si>
  <si>
    <t>s</t>
  </si>
  <si>
    <t>o</t>
  </si>
  <si>
    <t>h</t>
  </si>
  <si>
    <t>.</t>
  </si>
  <si>
    <t>c</t>
  </si>
  <si>
    <t>j</t>
  </si>
  <si>
    <t>p</t>
  </si>
  <si>
    <t>み</t>
  </si>
  <si>
    <t>ず</t>
  </si>
  <si>
    <t>ほ</t>
  </si>
  <si>
    <t>ョ</t>
  </si>
  <si>
    <t>ウ</t>
  </si>
  <si>
    <t>シ</t>
  </si>
  <si>
    <t>テ</t>
  </si>
  <si>
    <t>ン</t>
  </si>
  <si>
    <t>カ</t>
  </si>
  <si>
    <t>コ</t>
  </si>
  <si>
    <t>ク</t>
  </si>
  <si>
    <t>ケ</t>
  </si>
  <si>
    <t>キ</t>
  </si>
  <si>
    <t>ュ</t>
  </si>
  <si>
    <t>Z</t>
  </si>
  <si>
    <t>i</t>
  </si>
  <si>
    <t>u</t>
  </si>
  <si>
    <t>a</t>
  </si>
  <si>
    <t>k</t>
  </si>
  <si>
    <t>_</t>
  </si>
  <si>
    <t>o</t>
  </si>
  <si>
    <t>z</t>
  </si>
  <si>
    <t>n</t>
  </si>
  <si>
    <t>y</t>
  </si>
  <si>
    <t>@</t>
  </si>
  <si>
    <t>t</t>
  </si>
  <si>
    <t>e</t>
  </si>
  <si>
    <t/>
  </si>
  <si>
    <t>　どうぞ宜しくお願い致します。</t>
  </si>
  <si>
    <t>敬具</t>
  </si>
  <si>
    <t>27円</t>
  </si>
  <si>
    <t>（8）</t>
  </si>
  <si>
    <t>電子メールアドレス（１つ）</t>
  </si>
  <si>
    <t>年</t>
  </si>
  <si>
    <t>月</t>
  </si>
  <si>
    <t>日</t>
  </si>
  <si>
    <t>設立年月日（西暦）</t>
  </si>
  <si>
    <t>月</t>
  </si>
  <si>
    <t>192円</t>
  </si>
  <si>
    <t>※記入される業者様へ：このシートは操作されませんよう、お願いいたします。</t>
  </si>
  <si>
    <t>敬称</t>
  </si>
  <si>
    <t>名称 1</t>
  </si>
  <si>
    <t>名称 2</t>
  </si>
  <si>
    <t>名称 3</t>
  </si>
  <si>
    <t>名称 4</t>
  </si>
  <si>
    <t>国コード</t>
  </si>
  <si>
    <t>気付</t>
  </si>
  <si>
    <t>地名 2</t>
  </si>
  <si>
    <t>地名 3</t>
  </si>
  <si>
    <t>地名 4</t>
  </si>
  <si>
    <t>地名 5</t>
  </si>
  <si>
    <t>所在地</t>
  </si>
  <si>
    <t>権限グループ</t>
  </si>
  <si>
    <t>グループキー</t>
  </si>
  <si>
    <t>職業</t>
  </si>
  <si>
    <t>銀行国コード</t>
  </si>
  <si>
    <t>POR 加入者番号</t>
  </si>
  <si>
    <t>本店勘定コード</t>
  </si>
  <si>
    <t>少数コード</t>
  </si>
  <si>
    <t>督促処理保留</t>
  </si>
  <si>
    <t>最終督促日</t>
  </si>
  <si>
    <t>督促担当者</t>
  </si>
  <si>
    <t>仕入先担当者</t>
  </si>
  <si>
    <t>コメント</t>
  </si>
  <si>
    <t>データレコード番号</t>
  </si>
  <si>
    <t>「記入見本」を参考に、「債主登録依頼書(電子提出用)」へ貴社の情報を入力し、</t>
  </si>
  <si>
    <t>TE01</t>
  </si>
  <si>
    <t>字数確認</t>
  </si>
  <si>
    <t>バイト数上限</t>
  </si>
  <si>
    <t>JP</t>
  </si>
  <si>
    <t>JP</t>
  </si>
  <si>
    <t>JAPAN</t>
  </si>
  <si>
    <t>J</t>
  </si>
  <si>
    <t>X</t>
  </si>
  <si>
    <t>T</t>
  </si>
  <si>
    <t>Z1</t>
  </si>
  <si>
    <t>Z001：大企業</t>
  </si>
  <si>
    <t>Z002：中小企業</t>
  </si>
  <si>
    <t>Z004：みなし大企業</t>
  </si>
  <si>
    <t>Z999：対象外</t>
  </si>
  <si>
    <t>債主登録番号</t>
  </si>
  <si>
    <t>検索語句１</t>
  </si>
  <si>
    <t>検索語句２
（１で入りきらない場合）</t>
  </si>
  <si>
    <t>※以下担当者記入欄（ご記入は不要です）</t>
  </si>
  <si>
    <t>01：普通</t>
  </si>
  <si>
    <t>01：普通</t>
  </si>
  <si>
    <t>02：当座</t>
  </si>
  <si>
    <t>02：当座</t>
  </si>
  <si>
    <t>03：貯蓄</t>
  </si>
  <si>
    <t>03：貯蓄</t>
  </si>
  <si>
    <t>04：その他</t>
  </si>
  <si>
    <t>04：その他</t>
  </si>
  <si>
    <t>01：不同意</t>
  </si>
  <si>
    <t>01：不同意</t>
  </si>
  <si>
    <t>02：同意</t>
  </si>
  <si>
    <t>02：同意</t>
  </si>
  <si>
    <t>東京都</t>
  </si>
  <si>
    <t>都道府県</t>
  </si>
  <si>
    <t>番号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</si>
  <si>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</si>
  <si>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</si>
  <si>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</si>
  <si>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</si>
  <si>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</si>
  <si>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</si>
  <si>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</si>
  <si>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</si>
  <si>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</si>
  <si>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</si>
  <si>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</si>
  <si>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</si>
  <si>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</si>
  <si>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</si>
  <si>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</si>
  <si>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</si>
  <si>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</si>
  <si>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</si>
  <si>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</si>
  <si>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</si>
  <si>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</si>
  <si>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</si>
  <si>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</si>
  <si>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</si>
  <si>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</si>
  <si>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</si>
  <si>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</si>
  <si>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</si>
  <si>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</si>
  <si>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</si>
  <si>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</si>
  <si>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</si>
  <si>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</si>
  <si>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</si>
  <si>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</si>
  <si>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</si>
  <si>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</si>
  <si>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</si>
  <si>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</si>
  <si>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</si>
  <si>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</si>
  <si>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</si>
  <si>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</si>
  <si>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</si>
  <si>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</si>
  <si>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沖繩県</t>
  </si>
  <si>
    <t>その他</t>
  </si>
  <si>
    <t>（←都道府県番号）</t>
  </si>
  <si>
    <t>社名が17文字を超える場合は18文字目以降を左欄へ御記入下さい。</t>
  </si>
  <si>
    <t>★以下は記入見本です。網掛部分と担当者記入欄は、記入の必要はありません。</t>
  </si>
  <si>
    <t>社名が全角20文字を超える場合は21文字目以降を左欄へ御記入下さい。</t>
  </si>
  <si>
    <t>132</t>
  </si>
  <si>
    <t>返送先：国立天文台財務課総務係</t>
  </si>
  <si>
    <t>Email：za-sohmu@nao.ac.jp</t>
  </si>
  <si>
    <t>または、手書きでご提出される場合、「登録依頼書(手書き用)」を印刷してご利用下さい。</t>
  </si>
  <si>
    <t>そのままこのExcelファイルを上記返送先まで送付願います。</t>
  </si>
  <si>
    <t>郵送:〒181-8588 東京都三鷹市大沢2-21-1</t>
  </si>
  <si>
    <t>FAX：0422-34-3687</t>
  </si>
  <si>
    <t>※参考　振込手数料（振込金額による手数料の増減は御座いません）</t>
  </si>
  <si>
    <t>★手書きでご提出される場合は、以下を印刷してご利用ください。
　ご記入いただいたものは、郵送・FAX・PDF（メール添付）等でお送りください。</t>
  </si>
  <si>
    <r>
      <rPr>
        <sz val="12"/>
        <rFont val="ＭＳ Ｐゴシック"/>
        <family val="3"/>
      </rPr>
      <t>（</t>
    </r>
    <r>
      <rPr>
        <sz val="12"/>
        <rFont val="Arial"/>
        <family val="2"/>
      </rPr>
      <t>8</t>
    </r>
    <r>
      <rPr>
        <sz val="12"/>
        <rFont val="ＭＳ Ｐゴシック"/>
        <family val="3"/>
      </rPr>
      <t>）</t>
    </r>
  </si>
  <si>
    <t>※以下担当者確認用</t>
  </si>
  <si>
    <t>検索条件 １</t>
  </si>
  <si>
    <t>検索条件 ２</t>
  </si>
  <si>
    <t>郵便番号</t>
  </si>
  <si>
    <t>市区町村名</t>
  </si>
  <si>
    <t>地域</t>
  </si>
  <si>
    <t>建物コード</t>
  </si>
  <si>
    <t>部屋番号またはアパート番号</t>
  </si>
  <si>
    <t>フロア</t>
  </si>
  <si>
    <t>部屋番号</t>
  </si>
  <si>
    <t>部屋番号補足</t>
  </si>
  <si>
    <t>他の市区町村</t>
  </si>
  <si>
    <t>タイムゾーン</t>
  </si>
  <si>
    <t>私書箱</t>
  </si>
  <si>
    <t>番号なし私書箱</t>
  </si>
  <si>
    <t>私書箱郵便番号</t>
  </si>
  <si>
    <t>私書箱住所</t>
  </si>
  <si>
    <t>国別郵便私書箱</t>
  </si>
  <si>
    <t xml:space="preserve">私書箱の地域 </t>
  </si>
  <si>
    <t>会社郵便番号</t>
  </si>
  <si>
    <t>電話番号</t>
  </si>
  <si>
    <t>内線番号</t>
  </si>
  <si>
    <t>ファックス</t>
  </si>
  <si>
    <t>ファックス内線</t>
  </si>
  <si>
    <t>電子メール</t>
  </si>
  <si>
    <t>標準通信タイプ</t>
  </si>
  <si>
    <t>データ行</t>
  </si>
  <si>
    <t>テレボックス</t>
  </si>
  <si>
    <t>地域構造グループ</t>
  </si>
  <si>
    <t>ワンタイム勘定の参照勘定グループ</t>
  </si>
  <si>
    <t>収入先コード</t>
  </si>
  <si>
    <t>権限グループ</t>
  </si>
  <si>
    <t>取引先</t>
  </si>
  <si>
    <t>税コード１</t>
  </si>
  <si>
    <t>税コード２</t>
  </si>
  <si>
    <t>平等税</t>
  </si>
  <si>
    <t>個人事業主</t>
  </si>
  <si>
    <t>消費税</t>
  </si>
  <si>
    <t>本社住所</t>
  </si>
  <si>
    <t>税管轄コード</t>
  </si>
  <si>
    <t>消費税登録No</t>
  </si>
  <si>
    <t>担当税務当局</t>
  </si>
  <si>
    <t>税番号</t>
  </si>
  <si>
    <t>大学コード１</t>
  </si>
  <si>
    <t>大学コード２</t>
  </si>
  <si>
    <t>チェック digit</t>
  </si>
  <si>
    <t>与信情報番号</t>
  </si>
  <si>
    <t>最終レビュー</t>
  </si>
  <si>
    <t>産業分類</t>
  </si>
  <si>
    <t>SCAC</t>
  </si>
  <si>
    <t>海貨業者/運賃Gr</t>
  </si>
  <si>
    <t>ServAgntProcGrp</t>
  </si>
  <si>
    <t>Stat.gr.tra.ser</t>
  </si>
  <si>
    <t>外部製造者</t>
  </si>
  <si>
    <t>生年月日</t>
  </si>
  <si>
    <t>出生地</t>
  </si>
  <si>
    <t>性別</t>
  </si>
  <si>
    <t>銀行支店コード</t>
  </si>
  <si>
    <t>銀行口座</t>
  </si>
  <si>
    <t>口座名義人</t>
  </si>
  <si>
    <t>銀行管理キー</t>
  </si>
  <si>
    <t>取引先銀行タイプ</t>
  </si>
  <si>
    <t>銀行の参照詳細</t>
  </si>
  <si>
    <t>回収権限</t>
  </si>
  <si>
    <t>代理支払人</t>
  </si>
  <si>
    <t>DME コード</t>
  </si>
  <si>
    <t>銀行手数料負担コード</t>
  </si>
  <si>
    <t>個別詳細</t>
  </si>
  <si>
    <t>代理受取人</t>
  </si>
  <si>
    <t>統制勘定</t>
  </si>
  <si>
    <t>ソートキー</t>
  </si>
  <si>
    <t>資金管理グループ</t>
  </si>
  <si>
    <t>承認グループ</t>
  </si>
  <si>
    <t>証明書日付</t>
  </si>
  <si>
    <t>金利フラグ</t>
  </si>
  <si>
    <t>最終金利計算基準日</t>
  </si>
  <si>
    <t>金利周期</t>
  </si>
  <si>
    <t>最終金利実行日</t>
  </si>
  <si>
    <t>旧勘定コード</t>
  </si>
  <si>
    <t>従業員番号</t>
  </si>
  <si>
    <t>支払条件</t>
  </si>
  <si>
    <t>許容グループ</t>
  </si>
  <si>
    <t>現金化期間</t>
  </si>
  <si>
    <t>支払方法</t>
  </si>
  <si>
    <t>支払保留</t>
  </si>
  <si>
    <t>取引銀行</t>
  </si>
  <si>
    <t>個別支払</t>
  </si>
  <si>
    <t>支払方法の追加</t>
  </si>
  <si>
    <t>手形最高額</t>
  </si>
  <si>
    <t>EDI 支払明細書</t>
  </si>
  <si>
    <t>許容範囲 グループ</t>
  </si>
  <si>
    <t>督促処理</t>
  </si>
  <si>
    <t>督促状受取人</t>
  </si>
  <si>
    <t>法的督促処理開始日</t>
  </si>
  <si>
    <t>督促レベル</t>
  </si>
  <si>
    <t>グルーピングキー</t>
  </si>
  <si>
    <t>分散処理</t>
  </si>
  <si>
    <t>記帳担当者</t>
  </si>
  <si>
    <t>仕入先での勘定</t>
  </si>
  <si>
    <t>Act.clk tel.no.</t>
  </si>
  <si>
    <t>経理担当者 Fax</t>
  </si>
  <si>
    <t>担当者 Internet</t>
  </si>
  <si>
    <t>源泉徴収国コード</t>
  </si>
  <si>
    <t>源泉徴収税タイプコード(Wth.t.type)</t>
  </si>
  <si>
    <t>源泉徴収税コード</t>
  </si>
  <si>
    <t>債務</t>
  </si>
  <si>
    <t>受領タイプ(Rec.ty)</t>
  </si>
  <si>
    <t>源泉徴収税 ID 番号(W/tax ID)</t>
  </si>
  <si>
    <t>免除番号</t>
  </si>
  <si>
    <t>免除 %</t>
  </si>
  <si>
    <t>免除理由</t>
  </si>
  <si>
    <t>免除開始日</t>
  </si>
  <si>
    <t>免除終了日</t>
  </si>
  <si>
    <t>〇</t>
  </si>
  <si>
    <t>×</t>
  </si>
  <si>
    <t>□</t>
  </si>
  <si>
    <t>△</t>
  </si>
  <si>
    <t>CHAR</t>
  </si>
  <si>
    <t>LANG</t>
  </si>
  <si>
    <t>NUMC</t>
  </si>
  <si>
    <t>DATS</t>
  </si>
  <si>
    <t>DEC</t>
  </si>
  <si>
    <t>CURR</t>
  </si>
  <si>
    <t>40(35) (*1)</t>
  </si>
  <si>
    <t>60(35) (*1)</t>
  </si>
  <si>
    <t>A</t>
  </si>
  <si>
    <t>処理区分</t>
  </si>
  <si>
    <t>債主コード</t>
  </si>
  <si>
    <t>調達部門</t>
  </si>
  <si>
    <t>購買発注通貨</t>
  </si>
  <si>
    <t>インコタームズ１</t>
  </si>
  <si>
    <t>インコタームズ２</t>
  </si>
  <si>
    <t>最低発注金額</t>
  </si>
  <si>
    <t>価格グループ(仕入先)</t>
  </si>
  <si>
    <t>価格設定日カテゴリ</t>
  </si>
  <si>
    <t>発注最適化制限</t>
  </si>
  <si>
    <t>仕入先営業担当者</t>
  </si>
  <si>
    <t>仕入先電話番号</t>
  </si>
  <si>
    <t>仕入先勘定</t>
  </si>
  <si>
    <t>入庫基準請求書照合</t>
  </si>
  <si>
    <t>ERS 入庫</t>
  </si>
  <si>
    <t>ERS 返品</t>
  </si>
  <si>
    <t>購買発注請書依頼</t>
  </si>
  <si>
    <t>自動購買発注</t>
  </si>
  <si>
    <t>リベート決済</t>
  </si>
  <si>
    <t>リベート決済索引</t>
  </si>
  <si>
    <t>取引量比較/合意</t>
  </si>
  <si>
    <t>伝票索引有効</t>
  </si>
  <si>
    <t>Servic基準請求書照合</t>
  </si>
  <si>
    <t>ABC 区分</t>
  </si>
  <si>
    <t>国境通貨輸送モード</t>
  </si>
  <si>
    <t>輸入税関</t>
  </si>
  <si>
    <t>ソート基準</t>
  </si>
  <si>
    <t>PROACT管理Prof.</t>
  </si>
  <si>
    <t>再評価可能</t>
  </si>
  <si>
    <t>無償納入認可</t>
  </si>
  <si>
    <t>代行取引関連</t>
  </si>
  <si>
    <t>出荷条件</t>
  </si>
  <si>
    <t>購買グループ</t>
  </si>
  <si>
    <t>計画出荷時期</t>
  </si>
  <si>
    <t>確認管理</t>
  </si>
  <si>
    <t>数量単位グループ</t>
  </si>
  <si>
    <t>丸めプロファイル</t>
  </si>
  <si>
    <t>合意価格設定</t>
  </si>
  <si>
    <t>合意ジョブサービス</t>
  </si>
  <si>
    <t>仕入先による受注入力</t>
  </si>
  <si>
    <t>Service Lvl</t>
  </si>
  <si>
    <t>〇</t>
  </si>
  <si>
    <t>CUKY</t>
  </si>
  <si>
    <t>S000</t>
  </si>
  <si>
    <t>JPY</t>
  </si>
  <si>
    <t>X</t>
  </si>
  <si>
    <t>誓約書受領日
（受理した場合。数字8桁）</t>
  </si>
  <si>
    <t>当書類に関する担当者・連絡先</t>
  </si>
  <si>
    <t>当書類に関する担当者・連絡先</t>
  </si>
  <si>
    <t>Z001:大企業、Z002:中小企業、Z004:みなし大企業、Z999:対象外
※官公需についての中小企業者の受注の確保に関する法律、同施行令の基準に基づいて御記入下さい。</t>
  </si>
  <si>
    <t>Z001:大企業、Z002:中小企業、Z004:みなし大企業、Z999:対象外
※官公需についての中小企業者の受注の確保に関する法律、同施行令の基準に基づいて御記入下さい。</t>
  </si>
  <si>
    <t>（注）プルダウンから選択してください。01：普通、02：当座、03：貯蓄、04：その他</t>
  </si>
  <si>
    <t>(注)該当する方をプルダウンから選択して下さい。選択がない場合、ご同意とさせていただきます。
01：不同意＝本機構負担。02：同意＝貴社負担、請求額から振込手数料を減額されて送金されます。</t>
  </si>
  <si>
    <t>★このシートは入力専用です。網掛部分と担当者記入欄は、記入の必要はありません。
　なお、このシートを使用せず、「債主登録依頼書（手書き用）」を印刷の上手書きで記入して頂いても構いません。</t>
  </si>
  <si>
    <t>カブシキカイシャは（カ）、カ）、（カ、ユウゲンカイシャは（ユ）、ユ）、（ユのように略記してください。</t>
  </si>
  <si>
    <t>eigyo@kokutenkenkyusho.co.jp</t>
  </si>
  <si>
    <t>Z001:大企業、Z002:中小企業、004：みなし大企業、Z999:対象外
※官公需についての中小企業者の受注の確保に関する法律、同施行令の基準に基づいて御記入下さい。</t>
  </si>
  <si>
    <t>(注)該当する方を残して他を消去して下さい。
01：不同意＝本機構負担。02：同意＝貴社負担、請求額から振込手数料を減額されて送金されます。</t>
  </si>
  <si>
    <t>　この度の貴社との取引に関し、当方のシステムに登録する情報として別紙の内容が必</t>
  </si>
  <si>
    <t>注：このExcelファイルには、このシート「依頼書」の後ろに３つのシートがあります。</t>
  </si>
  <si>
    <r>
      <t>（カナ）口座名義</t>
    </r>
    <r>
      <rPr>
        <sz val="14"/>
        <rFont val="ＭＳ Ｐゴシック"/>
        <family val="3"/>
      </rPr>
      <t xml:space="preserve">
（注）濁点等は１字に数えます。</t>
    </r>
  </si>
  <si>
    <r>
      <t>（カナ）口座名義</t>
    </r>
    <r>
      <rPr>
        <sz val="14"/>
        <rFont val="ＭＳ Ｐゴシック"/>
        <family val="3"/>
      </rPr>
      <t xml:space="preserve">
（注）濁点等は１字に数えます。</t>
    </r>
  </si>
  <si>
    <t>（注）Excelの場合、プルダウンから選択してください。
手書きの場合は該当するものを残して他を消去して下さい。</t>
  </si>
  <si>
    <t>(注)Excelの場合、プルダウンから選択してください。手書きの場合は該当する方を残して他を消去して下さい。選択がない場合、ご同意とさせていただきます。
01:不同意＝本機構負担。02:同意＝貴社負担、請求額から振込手数料を減額されて送金されます。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</si>
</sst>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0_);[Red]\(0\)"/>
    <numFmt numFmtId="184" formatCode="[$]ggge&quot;年&quot;m&quot;月&quot;d&quot;日&quot;;@"/>
    <numFmt numFmtId="185" formatCode="[$]gge&quot;年&quot;m&quot;月&quot;d&quot;日&quot;;@"/>
  </numFmts>
  <fonts count="9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u val="single"/>
      <sz val="11"/>
      <name val="ＭＳ Ｐゴシック"/>
      <family val="3"/>
    </font>
    <font>
      <b/>
      <u val="single"/>
      <sz val="14"/>
      <name val="ＭＳ Ｐゴシック"/>
      <family val="3"/>
    </font>
    <font>
      <sz val="14"/>
      <color indexed="12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u val="single"/>
      <sz val="12"/>
      <name val="ＭＳ Ｐゴシック"/>
      <family val="3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8"/>
      <name val="ＭＳ Ｐゴシック"/>
      <family val="3"/>
    </font>
    <font>
      <sz val="16"/>
      <color indexed="12"/>
      <name val="ＭＳ Ｐゴシック"/>
      <family val="3"/>
    </font>
    <font>
      <sz val="20"/>
      <name val="HGPｺﾞｼｯｸE"/>
      <family val="3"/>
    </font>
    <font>
      <b/>
      <sz val="22"/>
      <name val="ＭＳ Ｐゴシック"/>
      <family val="3"/>
    </font>
    <font>
      <sz val="18"/>
      <name val="HG丸ｺﾞｼｯｸM-PRO"/>
      <family val="3"/>
    </font>
    <font>
      <b/>
      <sz val="11"/>
      <color indexed="10"/>
      <name val="メイリオ"/>
      <family val="3"/>
    </font>
    <font>
      <sz val="22"/>
      <name val="HGSｺﾞｼｯｸE"/>
      <family val="3"/>
    </font>
    <font>
      <b/>
      <sz val="12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20"/>
      <name val="メイリオ"/>
      <family val="3"/>
    </font>
    <font>
      <b/>
      <sz val="14"/>
      <name val="メイリオ"/>
      <family val="3"/>
    </font>
    <font>
      <sz val="18"/>
      <color indexed="12"/>
      <name val="Arial"/>
      <family val="2"/>
    </font>
    <font>
      <sz val="18"/>
      <color indexed="12"/>
      <name val="ＭＳ Ｐゴシック"/>
      <family val="3"/>
    </font>
    <font>
      <sz val="18"/>
      <color indexed="12"/>
      <name val="HG丸ｺﾞｼｯｸM-PRO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strike/>
      <sz val="14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Meiryo UI"/>
      <family val="3"/>
    </font>
    <font>
      <b/>
      <sz val="9"/>
      <name val="MS P ゴシック"/>
      <family val="3"/>
    </font>
    <font>
      <b/>
      <sz val="12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55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Meiryo UI"/>
      <family val="3"/>
    </font>
    <font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sz val="14"/>
      <color theme="0" tint="-0.24997000396251678"/>
      <name val="ＭＳ Ｐゴシック"/>
      <family val="3"/>
    </font>
    <font>
      <b/>
      <sz val="12"/>
      <color theme="1"/>
      <name val="Calibri"/>
      <family val="3"/>
    </font>
    <font>
      <sz val="11"/>
      <color theme="1"/>
      <name val="Meiryo UI"/>
      <family val="3"/>
    </font>
    <font>
      <b/>
      <sz val="16"/>
      <color rgb="FFFF0000"/>
      <name val="ＭＳ Ｐゴシック"/>
      <family val="3"/>
    </font>
    <font>
      <b/>
      <sz val="8"/>
      <name val="ＭＳ Ｐゴシック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1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 diagonalUp="1">
      <left style="thin"/>
      <right style="thin"/>
      <top style="medium"/>
      <bottom style="medium"/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thin"/>
    </border>
    <border>
      <left style="hair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hair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 diagonalUp="1">
      <left style="thin"/>
      <right style="thin"/>
      <top>
        <color indexed="63"/>
      </top>
      <bottom style="medium"/>
      <diagonal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>
        <color indexed="63"/>
      </top>
      <bottom style="medium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67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83" fillId="32" borderId="0" applyNumberFormat="0" applyBorder="0" applyAlignment="0" applyProtection="0"/>
  </cellStyleXfs>
  <cellXfs count="69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5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left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shrinkToFit="1"/>
    </xf>
    <xf numFmtId="0" fontId="6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6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5" fillId="0" borderId="45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0" fillId="33" borderId="46" xfId="0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9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0" fillId="0" borderId="28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20" fontId="4" fillId="0" borderId="45" xfId="0" applyNumberFormat="1" applyFont="1" applyFill="1" applyBorder="1" applyAlignment="1">
      <alignment horizontal="left" vertical="center"/>
    </xf>
    <xf numFmtId="20" fontId="4" fillId="0" borderId="54" xfId="0" applyNumberFormat="1" applyFont="1" applyFill="1" applyBorder="1" applyAlignment="1">
      <alignment horizontal="left" vertical="center"/>
    </xf>
    <xf numFmtId="0" fontId="4" fillId="0" borderId="46" xfId="0" applyFont="1" applyFill="1" applyBorder="1" applyAlignment="1">
      <alignment vertical="center"/>
    </xf>
    <xf numFmtId="0" fontId="4" fillId="0" borderId="45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49" fontId="19" fillId="33" borderId="60" xfId="0" applyNumberFormat="1" applyFont="1" applyFill="1" applyBorder="1" applyAlignment="1">
      <alignment horizontal="center" vertical="center"/>
    </xf>
    <xf numFmtId="0" fontId="19" fillId="33" borderId="29" xfId="0" applyFont="1" applyFill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9" fillId="33" borderId="62" xfId="0" applyNumberFormat="1" applyFont="1" applyFill="1" applyBorder="1" applyAlignment="1">
      <alignment horizontal="center" vertical="center"/>
    </xf>
    <xf numFmtId="0" fontId="19" fillId="33" borderId="26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49" fontId="19" fillId="33" borderId="63" xfId="0" applyNumberFormat="1" applyFont="1" applyFill="1" applyBorder="1" applyAlignment="1">
      <alignment horizontal="center" vertical="center"/>
    </xf>
    <xf numFmtId="0" fontId="19" fillId="33" borderId="30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33" xfId="0" applyFont="1" applyFill="1" applyBorder="1" applyAlignment="1">
      <alignment horizontal="center" vertical="center"/>
    </xf>
    <xf numFmtId="49" fontId="19" fillId="33" borderId="64" xfId="0" applyNumberFormat="1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center"/>
    </xf>
    <xf numFmtId="0" fontId="19" fillId="33" borderId="34" xfId="0" applyFont="1" applyFill="1" applyBorder="1" applyAlignment="1">
      <alignment horizontal="center" vertical="center"/>
    </xf>
    <xf numFmtId="0" fontId="19" fillId="33" borderId="35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49" fontId="18" fillId="0" borderId="48" xfId="0" applyNumberFormat="1" applyFont="1" applyFill="1" applyBorder="1" applyAlignment="1">
      <alignment horizontal="center" vertical="center"/>
    </xf>
    <xf numFmtId="49" fontId="18" fillId="0" borderId="28" xfId="0" applyNumberFormat="1" applyFont="1" applyBorder="1" applyAlignment="1">
      <alignment horizontal="center" vertical="center"/>
    </xf>
    <xf numFmtId="49" fontId="18" fillId="0" borderId="64" xfId="0" applyNumberFormat="1" applyFont="1" applyBorder="1" applyAlignment="1">
      <alignment horizontal="center" vertical="center"/>
    </xf>
    <xf numFmtId="49" fontId="18" fillId="0" borderId="65" xfId="0" applyNumberFormat="1" applyFont="1" applyBorder="1" applyAlignment="1">
      <alignment horizontal="center" vertical="center"/>
    </xf>
    <xf numFmtId="49" fontId="19" fillId="33" borderId="48" xfId="0" applyNumberFormat="1" applyFont="1" applyFill="1" applyBorder="1" applyAlignment="1">
      <alignment horizontal="center" vertical="center"/>
    </xf>
    <xf numFmtId="49" fontId="20" fillId="0" borderId="28" xfId="0" applyNumberFormat="1" applyFont="1" applyFill="1" applyBorder="1" applyAlignment="1">
      <alignment horizontal="center" vertical="center"/>
    </xf>
    <xf numFmtId="49" fontId="20" fillId="0" borderId="63" xfId="0" applyNumberFormat="1" applyFont="1" applyFill="1" applyBorder="1" applyAlignment="1">
      <alignment horizontal="center" vertical="center"/>
    </xf>
    <xf numFmtId="49" fontId="20" fillId="0" borderId="65" xfId="0" applyNumberFormat="1" applyFont="1" applyFill="1" applyBorder="1" applyAlignment="1">
      <alignment horizontal="center" vertical="center"/>
    </xf>
    <xf numFmtId="49" fontId="19" fillId="33" borderId="66" xfId="0" applyNumberFormat="1" applyFont="1" applyFill="1" applyBorder="1" applyAlignment="1">
      <alignment horizontal="center" vertical="center"/>
    </xf>
    <xf numFmtId="49" fontId="20" fillId="0" borderId="66" xfId="0" applyNumberFormat="1" applyFont="1" applyFill="1" applyBorder="1" applyAlignment="1">
      <alignment horizontal="center" vertical="center"/>
    </xf>
    <xf numFmtId="49" fontId="19" fillId="33" borderId="67" xfId="0" applyNumberFormat="1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/>
    </xf>
    <xf numFmtId="0" fontId="19" fillId="33" borderId="40" xfId="0" applyFont="1" applyFill="1" applyBorder="1" applyAlignment="1">
      <alignment horizontal="center" vertical="center"/>
    </xf>
    <xf numFmtId="0" fontId="19" fillId="33" borderId="68" xfId="0" applyFont="1" applyFill="1" applyBorder="1" applyAlignment="1">
      <alignment horizontal="center" vertical="center"/>
    </xf>
    <xf numFmtId="0" fontId="19" fillId="33" borderId="69" xfId="0" applyFont="1" applyFill="1" applyBorder="1" applyAlignment="1">
      <alignment horizontal="center" vertical="center"/>
    </xf>
    <xf numFmtId="49" fontId="20" fillId="0" borderId="48" xfId="0" applyNumberFormat="1" applyFont="1" applyFill="1" applyBorder="1" applyAlignment="1">
      <alignment horizontal="center" vertical="center"/>
    </xf>
    <xf numFmtId="0" fontId="19" fillId="33" borderId="62" xfId="0" applyFont="1" applyFill="1" applyBorder="1" applyAlignment="1">
      <alignment horizontal="center" vertical="center"/>
    </xf>
    <xf numFmtId="49" fontId="20" fillId="33" borderId="48" xfId="0" applyNumberFormat="1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1" fillId="0" borderId="70" xfId="0" applyFont="1" applyFill="1" applyBorder="1" applyAlignment="1">
      <alignment horizontal="center" vertical="center"/>
    </xf>
    <xf numFmtId="0" fontId="21" fillId="0" borderId="71" xfId="0" applyFont="1" applyFill="1" applyBorder="1" applyAlignment="1">
      <alignment horizontal="center" vertical="center"/>
    </xf>
    <xf numFmtId="0" fontId="21" fillId="0" borderId="72" xfId="0" applyFont="1" applyFill="1" applyBorder="1" applyAlignment="1">
      <alignment horizontal="center" vertical="center"/>
    </xf>
    <xf numFmtId="0" fontId="21" fillId="0" borderId="73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21" fillId="0" borderId="74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85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22" fillId="0" borderId="71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86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82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22" fillId="0" borderId="87" xfId="0" applyFont="1" applyFill="1" applyBorder="1" applyAlignment="1">
      <alignment horizontal="center" vertical="center"/>
    </xf>
    <xf numFmtId="0" fontId="22" fillId="0" borderId="83" xfId="0" applyFont="1" applyFill="1" applyBorder="1" applyAlignment="1">
      <alignment horizontal="center" vertical="center"/>
    </xf>
    <xf numFmtId="0" fontId="22" fillId="0" borderId="7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vertical="center"/>
    </xf>
    <xf numFmtId="0" fontId="84" fillId="0" borderId="0" xfId="0" applyFont="1" applyFill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45" xfId="0" applyFont="1" applyFill="1" applyBorder="1" applyAlignment="1">
      <alignment vertical="center"/>
    </xf>
    <xf numFmtId="0" fontId="5" fillId="33" borderId="88" xfId="0" applyFont="1" applyFill="1" applyBorder="1" applyAlignment="1">
      <alignment vertical="center"/>
    </xf>
    <xf numFmtId="0" fontId="4" fillId="33" borderId="88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61" xfId="0" applyFont="1" applyFill="1" applyBorder="1" applyAlignment="1">
      <alignment vertical="center"/>
    </xf>
    <xf numFmtId="0" fontId="5" fillId="33" borderId="50" xfId="0" applyFont="1" applyFill="1" applyBorder="1" applyAlignment="1">
      <alignment vertical="center"/>
    </xf>
    <xf numFmtId="0" fontId="5" fillId="33" borderId="31" xfId="0" applyFont="1" applyFill="1" applyBorder="1" applyAlignment="1">
      <alignment vertical="center"/>
    </xf>
    <xf numFmtId="0" fontId="5" fillId="33" borderId="38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8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77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/>
    </xf>
    <xf numFmtId="0" fontId="23" fillId="0" borderId="85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 vertical="center"/>
    </xf>
    <xf numFmtId="0" fontId="23" fillId="0" borderId="75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23" fillId="0" borderId="82" xfId="0" applyFont="1" applyFill="1" applyBorder="1" applyAlignment="1">
      <alignment horizontal="center" vertical="center"/>
    </xf>
    <xf numFmtId="0" fontId="23" fillId="0" borderId="8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49" fontId="20" fillId="0" borderId="67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5" fillId="0" borderId="89" xfId="0" applyFont="1" applyFill="1" applyBorder="1" applyAlignment="1">
      <alignment vertical="center"/>
    </xf>
    <xf numFmtId="0" fontId="26" fillId="0" borderId="57" xfId="0" applyFont="1" applyFill="1" applyBorder="1" applyAlignment="1">
      <alignment horizontal="center" vertical="center"/>
    </xf>
    <xf numFmtId="0" fontId="26" fillId="0" borderId="58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82" xfId="0" applyFont="1" applyFill="1" applyBorder="1" applyAlignment="1">
      <alignment horizontal="center" vertical="center"/>
    </xf>
    <xf numFmtId="0" fontId="26" fillId="0" borderId="6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0" fontId="27" fillId="0" borderId="0" xfId="0" applyFont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5" fillId="0" borderId="48" xfId="0" applyNumberFormat="1" applyFont="1" applyFill="1" applyBorder="1" applyAlignment="1">
      <alignment horizontal="center" vertical="center"/>
    </xf>
    <xf numFmtId="49" fontId="5" fillId="0" borderId="65" xfId="0" applyNumberFormat="1" applyFont="1" applyFill="1" applyBorder="1" applyAlignment="1">
      <alignment horizontal="center" vertical="center"/>
    </xf>
    <xf numFmtId="0" fontId="23" fillId="0" borderId="76" xfId="0" applyFont="1" applyFill="1" applyBorder="1" applyAlignment="1">
      <alignment horizontal="center" vertical="center"/>
    </xf>
    <xf numFmtId="0" fontId="21" fillId="0" borderId="90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10" fillId="0" borderId="91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vertical="center" wrapText="1"/>
    </xf>
    <xf numFmtId="49" fontId="20" fillId="0" borderId="64" xfId="0" applyNumberFormat="1" applyFont="1" applyFill="1" applyBorder="1" applyAlignment="1">
      <alignment horizontal="center" vertical="center"/>
    </xf>
    <xf numFmtId="0" fontId="0" fillId="33" borderId="93" xfId="0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0" fillId="33" borderId="95" xfId="0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24" fillId="0" borderId="0" xfId="0" applyFont="1" applyAlignment="1">
      <alignment vertical="top" textRotation="255" wrapText="1"/>
    </xf>
    <xf numFmtId="0" fontId="5" fillId="0" borderId="88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0" fillId="33" borderId="92" xfId="0" applyFill="1" applyBorder="1" applyAlignment="1">
      <alignment vertical="center"/>
    </xf>
    <xf numFmtId="0" fontId="0" fillId="33" borderId="92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5" fillId="0" borderId="37" xfId="0" applyFont="1" applyFill="1" applyBorder="1" applyAlignment="1">
      <alignment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96" xfId="0" applyFont="1" applyFill="1" applyBorder="1" applyAlignment="1">
      <alignment horizontal="center" vertical="center"/>
    </xf>
    <xf numFmtId="0" fontId="21" fillId="0" borderId="97" xfId="0" applyFont="1" applyFill="1" applyBorder="1" applyAlignment="1">
      <alignment horizontal="center" vertical="center"/>
    </xf>
    <xf numFmtId="0" fontId="21" fillId="0" borderId="98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82" xfId="0" applyFont="1" applyFill="1" applyBorder="1" applyAlignment="1">
      <alignment horizontal="center" vertical="center"/>
    </xf>
    <xf numFmtId="0" fontId="21" fillId="0" borderId="99" xfId="0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45" xfId="0" applyFont="1" applyFill="1" applyBorder="1" applyAlignment="1">
      <alignment vertical="center" wrapText="1"/>
    </xf>
    <xf numFmtId="0" fontId="4" fillId="0" borderId="100" xfId="0" applyFont="1" applyFill="1" applyBorder="1" applyAlignment="1">
      <alignment vertical="center"/>
    </xf>
    <xf numFmtId="0" fontId="20" fillId="33" borderId="44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0" fontId="5" fillId="0" borderId="101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31" fillId="0" borderId="102" xfId="0" applyFont="1" applyFill="1" applyBorder="1" applyAlignment="1">
      <alignment vertical="center" wrapText="1"/>
    </xf>
    <xf numFmtId="0" fontId="32" fillId="0" borderId="102" xfId="0" applyFont="1" applyFill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101" xfId="0" applyFill="1" applyBorder="1" applyAlignment="1">
      <alignment horizontal="center" vertical="center"/>
    </xf>
    <xf numFmtId="0" fontId="85" fillId="0" borderId="45" xfId="0" applyFont="1" applyFill="1" applyBorder="1" applyAlignment="1">
      <alignment horizontal="left" vertical="center"/>
    </xf>
    <xf numFmtId="0" fontId="85" fillId="0" borderId="46" xfId="0" applyFont="1" applyFill="1" applyBorder="1" applyAlignment="1">
      <alignment horizontal="left" vertical="center"/>
    </xf>
    <xf numFmtId="0" fontId="85" fillId="0" borderId="45" xfId="0" applyFont="1" applyFill="1" applyBorder="1" applyAlignment="1">
      <alignment vertical="center"/>
    </xf>
    <xf numFmtId="0" fontId="23" fillId="0" borderId="78" xfId="0" applyFont="1" applyFill="1" applyBorder="1" applyAlignment="1">
      <alignment horizontal="center" vertical="center"/>
    </xf>
    <xf numFmtId="0" fontId="23" fillId="0" borderId="79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80" xfId="0" applyFont="1" applyFill="1" applyBorder="1" applyAlignment="1">
      <alignment horizontal="center" vertical="center"/>
    </xf>
    <xf numFmtId="0" fontId="23" fillId="0" borderId="81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5" fillId="0" borderId="53" xfId="0" applyFont="1" applyFill="1" applyBorder="1" applyAlignment="1">
      <alignment horizontal="center" vertical="center"/>
    </xf>
    <xf numFmtId="0" fontId="23" fillId="0" borderId="94" xfId="0" applyFont="1" applyFill="1" applyBorder="1" applyAlignment="1">
      <alignment horizontal="center" vertical="center"/>
    </xf>
    <xf numFmtId="0" fontId="23" fillId="0" borderId="103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/>
    </xf>
    <xf numFmtId="0" fontId="35" fillId="0" borderId="70" xfId="0" applyFont="1" applyFill="1" applyBorder="1" applyAlignment="1">
      <alignment horizontal="center" vertical="center"/>
    </xf>
    <xf numFmtId="0" fontId="35" fillId="0" borderId="71" xfId="0" applyFont="1" applyFill="1" applyBorder="1" applyAlignment="1">
      <alignment horizontal="center" vertical="center"/>
    </xf>
    <xf numFmtId="0" fontId="35" fillId="0" borderId="72" xfId="0" applyFont="1" applyFill="1" applyBorder="1" applyAlignment="1">
      <alignment horizontal="center" vertical="center"/>
    </xf>
    <xf numFmtId="0" fontId="35" fillId="0" borderId="73" xfId="0" applyFont="1" applyFill="1" applyBorder="1" applyAlignment="1">
      <alignment horizontal="center" vertical="center"/>
    </xf>
    <xf numFmtId="0" fontId="35" fillId="0" borderId="98" xfId="0" applyFont="1" applyFill="1" applyBorder="1" applyAlignment="1">
      <alignment horizontal="center" vertical="center"/>
    </xf>
    <xf numFmtId="0" fontId="35" fillId="0" borderId="99" xfId="0" applyFont="1" applyFill="1" applyBorder="1" applyAlignment="1">
      <alignment horizontal="center" vertical="center"/>
    </xf>
    <xf numFmtId="0" fontId="35" fillId="0" borderId="97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/>
    </xf>
    <xf numFmtId="0" fontId="35" fillId="0" borderId="90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0" fontId="36" fillId="0" borderId="45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46" xfId="0" applyFont="1" applyFill="1" applyBorder="1" applyAlignment="1">
      <alignment horizontal="center" vertical="center"/>
    </xf>
    <xf numFmtId="0" fontId="35" fillId="0" borderId="86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82" xfId="0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/>
    </xf>
    <xf numFmtId="0" fontId="36" fillId="0" borderId="83" xfId="0" applyFont="1" applyFill="1" applyBorder="1" applyAlignment="1">
      <alignment horizontal="center" vertical="center"/>
    </xf>
    <xf numFmtId="0" fontId="36" fillId="0" borderId="87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20" fontId="13" fillId="0" borderId="45" xfId="0" applyNumberFormat="1" applyFont="1" applyFill="1" applyBorder="1" applyAlignment="1">
      <alignment horizontal="left" vertical="center"/>
    </xf>
    <xf numFmtId="0" fontId="13" fillId="0" borderId="45" xfId="0" applyFont="1" applyFill="1" applyBorder="1" applyAlignment="1">
      <alignment horizontal="left" vertical="center"/>
    </xf>
    <xf numFmtId="20" fontId="13" fillId="0" borderId="54" xfId="0" applyNumberFormat="1" applyFont="1" applyFill="1" applyBorder="1" applyAlignment="1">
      <alignment horizontal="left" vertical="center"/>
    </xf>
    <xf numFmtId="0" fontId="13" fillId="0" borderId="45" xfId="0" applyFont="1" applyFill="1" applyBorder="1" applyAlignment="1">
      <alignment vertical="center"/>
    </xf>
    <xf numFmtId="0" fontId="13" fillId="0" borderId="46" xfId="0" applyFont="1" applyFill="1" applyBorder="1" applyAlignment="1">
      <alignment vertical="center"/>
    </xf>
    <xf numFmtId="0" fontId="35" fillId="0" borderId="45" xfId="0" applyFont="1" applyFill="1" applyBorder="1" applyAlignment="1">
      <alignment horizontal="center" vertical="center"/>
    </xf>
    <xf numFmtId="0" fontId="35" fillId="0" borderId="46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96" xfId="0" applyFont="1" applyFill="1" applyBorder="1" applyAlignment="1">
      <alignment horizontal="center" vertical="center"/>
    </xf>
    <xf numFmtId="0" fontId="35" fillId="0" borderId="82" xfId="0" applyFont="1" applyFill="1" applyBorder="1" applyAlignment="1">
      <alignment horizontal="center" vertical="center"/>
    </xf>
    <xf numFmtId="0" fontId="35" fillId="0" borderId="7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33" borderId="104" xfId="0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05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5" fillId="0" borderId="106" xfId="0" applyFont="1" applyFill="1" applyBorder="1" applyAlignment="1">
      <alignment vertical="center" wrapText="1"/>
    </xf>
    <xf numFmtId="0" fontId="9" fillId="0" borderId="5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49" fontId="22" fillId="0" borderId="68" xfId="0" applyNumberFormat="1" applyFont="1" applyFill="1" applyBorder="1" applyAlignment="1">
      <alignment vertical="center"/>
    </xf>
    <xf numFmtId="49" fontId="22" fillId="0" borderId="87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0" fontId="5" fillId="33" borderId="40" xfId="0" applyFont="1" applyFill="1" applyBorder="1" applyAlignment="1">
      <alignment vertical="center"/>
    </xf>
    <xf numFmtId="0" fontId="0" fillId="33" borderId="107" xfId="0" applyFill="1" applyBorder="1" applyAlignment="1">
      <alignment horizontal="center" vertical="center"/>
    </xf>
    <xf numFmtId="0" fontId="0" fillId="33" borderId="103" xfId="0" applyFill="1" applyBorder="1" applyAlignment="1">
      <alignment horizontal="center" vertical="center"/>
    </xf>
    <xf numFmtId="0" fontId="6" fillId="33" borderId="21" xfId="0" applyFont="1" applyFill="1" applyBorder="1" applyAlignment="1">
      <alignment vertical="center"/>
    </xf>
    <xf numFmtId="0" fontId="0" fillId="33" borderId="108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23" fillId="0" borderId="105" xfId="0" applyFont="1" applyFill="1" applyBorder="1" applyAlignment="1">
      <alignment horizontal="center" vertical="center"/>
    </xf>
    <xf numFmtId="0" fontId="23" fillId="0" borderId="87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0" fillId="0" borderId="0" xfId="0" applyAlignment="1">
      <alignment/>
    </xf>
    <xf numFmtId="0" fontId="86" fillId="35" borderId="0" xfId="0" applyFont="1" applyFill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31" fillId="0" borderId="48" xfId="0" applyNumberFormat="1" applyFont="1" applyFill="1" applyBorder="1" applyAlignment="1">
      <alignment vertical="center" wrapText="1"/>
    </xf>
    <xf numFmtId="0" fontId="5" fillId="33" borderId="60" xfId="0" applyNumberFormat="1" applyFont="1" applyFill="1" applyBorder="1" applyAlignment="1">
      <alignment horizontal="center" vertical="center"/>
    </xf>
    <xf numFmtId="0" fontId="5" fillId="33" borderId="62" xfId="0" applyNumberFormat="1" applyFont="1" applyFill="1" applyBorder="1" applyAlignment="1">
      <alignment horizontal="center" vertical="center"/>
    </xf>
    <xf numFmtId="0" fontId="5" fillId="33" borderId="63" xfId="0" applyNumberFormat="1" applyFont="1" applyFill="1" applyBorder="1" applyAlignment="1">
      <alignment horizontal="center" vertical="center"/>
    </xf>
    <xf numFmtId="0" fontId="5" fillId="33" borderId="64" xfId="0" applyNumberFormat="1" applyFont="1" applyFill="1" applyBorder="1" applyAlignment="1">
      <alignment horizontal="center" vertical="center"/>
    </xf>
    <xf numFmtId="0" fontId="5" fillId="0" borderId="60" xfId="0" applyNumberFormat="1" applyFont="1" applyFill="1" applyBorder="1" applyAlignment="1">
      <alignment horizontal="center" vertical="center"/>
    </xf>
    <xf numFmtId="0" fontId="5" fillId="0" borderId="62" xfId="0" applyNumberFormat="1" applyFont="1" applyBorder="1" applyAlignment="1">
      <alignment horizontal="center" vertical="center"/>
    </xf>
    <xf numFmtId="0" fontId="5" fillId="33" borderId="67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62" xfId="0" applyNumberFormat="1" applyFont="1" applyFill="1" applyBorder="1" applyAlignment="1">
      <alignment horizontal="center" vertical="center"/>
    </xf>
    <xf numFmtId="0" fontId="5" fillId="0" borderId="63" xfId="0" applyNumberFormat="1" applyFont="1" applyFill="1" applyBorder="1" applyAlignment="1">
      <alignment horizontal="center" vertical="center"/>
    </xf>
    <xf numFmtId="0" fontId="5" fillId="0" borderId="64" xfId="0" applyNumberFormat="1" applyFont="1" applyFill="1" applyBorder="1" applyAlignment="1">
      <alignment horizontal="center" vertical="center"/>
    </xf>
    <xf numFmtId="0" fontId="5" fillId="0" borderId="65" xfId="0" applyNumberFormat="1" applyFont="1" applyFill="1" applyBorder="1" applyAlignment="1">
      <alignment horizontal="center" vertical="center"/>
    </xf>
    <xf numFmtId="0" fontId="5" fillId="33" borderId="66" xfId="0" applyNumberFormat="1" applyFont="1" applyFill="1" applyBorder="1" applyAlignment="1">
      <alignment horizontal="center" vertical="center"/>
    </xf>
    <xf numFmtId="0" fontId="5" fillId="0" borderId="48" xfId="0" applyNumberFormat="1" applyFont="1" applyFill="1" applyBorder="1" applyAlignment="1">
      <alignment horizontal="center" vertical="center"/>
    </xf>
    <xf numFmtId="0" fontId="5" fillId="0" borderId="66" xfId="0" applyNumberFormat="1" applyFont="1" applyFill="1" applyBorder="1" applyAlignment="1">
      <alignment horizontal="center" vertical="center"/>
    </xf>
    <xf numFmtId="0" fontId="5" fillId="33" borderId="48" xfId="0" applyNumberFormat="1" applyFont="1" applyFill="1" applyBorder="1" applyAlignment="1">
      <alignment horizontal="center" vertical="center"/>
    </xf>
    <xf numFmtId="0" fontId="0" fillId="33" borderId="109" xfId="0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0" fontId="38" fillId="0" borderId="111" xfId="0" applyFont="1" applyFill="1" applyBorder="1" applyAlignment="1">
      <alignment vertical="center" wrapText="1"/>
    </xf>
    <xf numFmtId="0" fontId="38" fillId="0" borderId="18" xfId="0" applyFont="1" applyFill="1" applyBorder="1" applyAlignment="1">
      <alignment vertical="center"/>
    </xf>
    <xf numFmtId="0" fontId="38" fillId="0" borderId="19" xfId="0" applyFont="1" applyFill="1" applyBorder="1" applyAlignment="1">
      <alignment vertical="center"/>
    </xf>
    <xf numFmtId="0" fontId="38" fillId="0" borderId="50" xfId="0" applyFont="1" applyFill="1" applyBorder="1" applyAlignment="1">
      <alignment vertical="center"/>
    </xf>
    <xf numFmtId="0" fontId="38" fillId="0" borderId="92" xfId="0" applyFont="1" applyFill="1" applyBorder="1" applyAlignment="1">
      <alignment vertical="center" wrapText="1"/>
    </xf>
    <xf numFmtId="0" fontId="38" fillId="0" borderId="112" xfId="0" applyFont="1" applyFill="1" applyBorder="1" applyAlignment="1">
      <alignment vertical="center" wrapText="1"/>
    </xf>
    <xf numFmtId="0" fontId="38" fillId="0" borderId="51" xfId="0" applyFont="1" applyFill="1" applyBorder="1" applyAlignment="1">
      <alignment vertical="center" wrapText="1"/>
    </xf>
    <xf numFmtId="0" fontId="39" fillId="0" borderId="91" xfId="0" applyFont="1" applyFill="1" applyBorder="1" applyAlignment="1">
      <alignment horizontal="center" vertical="center"/>
    </xf>
    <xf numFmtId="0" fontId="39" fillId="0" borderId="27" xfId="0" applyFont="1" applyFill="1" applyBorder="1" applyAlignment="1">
      <alignment horizontal="center" vertical="center"/>
    </xf>
    <xf numFmtId="0" fontId="38" fillId="0" borderId="61" xfId="0" applyFont="1" applyFill="1" applyBorder="1" applyAlignment="1">
      <alignment vertical="center"/>
    </xf>
    <xf numFmtId="0" fontId="38" fillId="0" borderId="37" xfId="0" applyFont="1" applyFill="1" applyBorder="1" applyAlignment="1">
      <alignment vertical="center"/>
    </xf>
    <xf numFmtId="0" fontId="38" fillId="0" borderId="88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5" fillId="0" borderId="48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65" xfId="0" applyNumberFormat="1" applyFont="1" applyBorder="1" applyAlignment="1">
      <alignment horizontal="center" vertical="center"/>
    </xf>
    <xf numFmtId="0" fontId="38" fillId="0" borderId="46" xfId="0" applyFont="1" applyBorder="1" applyAlignment="1">
      <alignment vertical="center"/>
    </xf>
    <xf numFmtId="0" fontId="38" fillId="0" borderId="96" xfId="0" applyFont="1" applyBorder="1" applyAlignment="1">
      <alignment vertical="center"/>
    </xf>
    <xf numFmtId="0" fontId="38" fillId="0" borderId="74" xfId="0" applyFont="1" applyBorder="1" applyAlignment="1">
      <alignment vertical="center" wrapText="1"/>
    </xf>
    <xf numFmtId="0" fontId="38" fillId="0" borderId="46" xfId="0" applyFont="1" applyBorder="1" applyAlignment="1">
      <alignment vertical="center" wrapText="1"/>
    </xf>
    <xf numFmtId="0" fontId="5" fillId="0" borderId="101" xfId="0" applyFont="1" applyBorder="1" applyAlignment="1">
      <alignment vertical="center"/>
    </xf>
    <xf numFmtId="0" fontId="5" fillId="0" borderId="113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20" fontId="40" fillId="0" borderId="54" xfId="0" applyNumberFormat="1" applyFont="1" applyFill="1" applyBorder="1" applyAlignment="1">
      <alignment horizontal="left" vertical="center"/>
    </xf>
    <xf numFmtId="0" fontId="40" fillId="0" borderId="45" xfId="0" applyFont="1" applyFill="1" applyBorder="1" applyAlignment="1">
      <alignment horizontal="left" vertical="center"/>
    </xf>
    <xf numFmtId="20" fontId="40" fillId="0" borderId="45" xfId="0" applyNumberFormat="1" applyFont="1" applyFill="1" applyBorder="1" applyAlignment="1">
      <alignment horizontal="left" vertical="center"/>
    </xf>
    <xf numFmtId="49" fontId="20" fillId="0" borderId="62" xfId="0" applyNumberFormat="1" applyFont="1" applyFill="1" applyBorder="1" applyAlignment="1">
      <alignment horizontal="center" vertical="center"/>
    </xf>
    <xf numFmtId="0" fontId="5" fillId="0" borderId="62" xfId="0" applyNumberFormat="1" applyFont="1" applyFill="1" applyBorder="1" applyAlignment="1" quotePrefix="1">
      <alignment horizontal="center" vertical="center"/>
    </xf>
    <xf numFmtId="0" fontId="0" fillId="34" borderId="0" xfId="0" applyFill="1" applyAlignment="1">
      <alignment vertical="center"/>
    </xf>
    <xf numFmtId="0" fontId="87" fillId="36" borderId="114" xfId="61" applyFont="1" applyFill="1" applyBorder="1" applyAlignment="1">
      <alignment horizontal="left" vertical="center"/>
      <protection/>
    </xf>
    <xf numFmtId="0" fontId="87" fillId="34" borderId="114" xfId="61" applyFont="1" applyFill="1" applyBorder="1" applyAlignment="1">
      <alignment horizontal="left" vertical="center"/>
      <protection/>
    </xf>
    <xf numFmtId="0" fontId="87" fillId="37" borderId="114" xfId="61" applyFont="1" applyFill="1" applyBorder="1" applyAlignment="1">
      <alignment horizontal="left" vertical="center"/>
      <protection/>
    </xf>
    <xf numFmtId="0" fontId="87" fillId="12" borderId="114" xfId="61" applyFont="1" applyFill="1" applyBorder="1" applyAlignment="1">
      <alignment horizontal="left" vertical="center"/>
      <protection/>
    </xf>
    <xf numFmtId="0" fontId="87" fillId="34" borderId="111" xfId="61" applyFont="1" applyFill="1" applyBorder="1" applyAlignment="1">
      <alignment horizontal="left" vertical="center"/>
      <protection/>
    </xf>
    <xf numFmtId="49" fontId="0" fillId="0" borderId="0" xfId="0" applyNumberFormat="1" applyFont="1" applyAlignment="1">
      <alignment vertical="center"/>
    </xf>
    <xf numFmtId="0" fontId="42" fillId="36" borderId="102" xfId="62" applyFont="1" applyFill="1" applyBorder="1" applyAlignment="1">
      <alignment horizontal="left" vertical="top"/>
      <protection/>
    </xf>
    <xf numFmtId="0" fontId="42" fillId="34" borderId="102" xfId="62" applyFont="1" applyFill="1" applyBorder="1" applyAlignment="1">
      <alignment horizontal="left" vertical="top"/>
      <protection/>
    </xf>
    <xf numFmtId="0" fontId="42" fillId="37" borderId="102" xfId="62" applyFont="1" applyFill="1" applyBorder="1" applyAlignment="1">
      <alignment horizontal="left" vertical="top"/>
      <protection/>
    </xf>
    <xf numFmtId="0" fontId="42" fillId="34" borderId="102" xfId="62" applyFont="1" applyFill="1" applyBorder="1" applyAlignment="1">
      <alignment horizontal="left" vertical="top" wrapText="1"/>
      <protection/>
    </xf>
    <xf numFmtId="0" fontId="42" fillId="12" borderId="102" xfId="62" applyFont="1" applyFill="1" applyBorder="1" applyAlignment="1">
      <alignment horizontal="left" vertical="top"/>
      <protection/>
    </xf>
    <xf numFmtId="0" fontId="42" fillId="34" borderId="115" xfId="62" applyFont="1" applyFill="1" applyBorder="1" applyAlignment="1">
      <alignment horizontal="left" vertical="top"/>
      <protection/>
    </xf>
    <xf numFmtId="0" fontId="42" fillId="36" borderId="102" xfId="62" applyFont="1" applyFill="1" applyBorder="1" applyAlignment="1">
      <alignment horizontal="center" vertical="center"/>
      <protection/>
    </xf>
    <xf numFmtId="0" fontId="42" fillId="34" borderId="102" xfId="62" applyFont="1" applyFill="1" applyBorder="1" applyAlignment="1">
      <alignment horizontal="center" vertical="center"/>
      <protection/>
    </xf>
    <xf numFmtId="0" fontId="42" fillId="37" borderId="102" xfId="62" applyFont="1" applyFill="1" applyBorder="1" applyAlignment="1">
      <alignment horizontal="center" vertical="center"/>
      <protection/>
    </xf>
    <xf numFmtId="0" fontId="42" fillId="12" borderId="102" xfId="62" applyFont="1" applyFill="1" applyBorder="1" applyAlignment="1">
      <alignment horizontal="center" vertical="center"/>
      <protection/>
    </xf>
    <xf numFmtId="0" fontId="42" fillId="34" borderId="115" xfId="62" applyFont="1" applyFill="1" applyBorder="1" applyAlignment="1">
      <alignment horizontal="center" vertical="center"/>
      <protection/>
    </xf>
    <xf numFmtId="49" fontId="0" fillId="0" borderId="0" xfId="0" applyNumberFormat="1" applyFont="1" applyAlignment="1">
      <alignment horizontal="center" vertical="center"/>
    </xf>
    <xf numFmtId="0" fontId="42" fillId="36" borderId="102" xfId="62" applyFont="1" applyFill="1" applyBorder="1" applyAlignment="1">
      <alignment horizontal="center" vertical="top"/>
      <protection/>
    </xf>
    <xf numFmtId="0" fontId="42" fillId="34" borderId="102" xfId="62" applyFont="1" applyFill="1" applyBorder="1" applyAlignment="1">
      <alignment horizontal="center" vertical="top"/>
      <protection/>
    </xf>
    <xf numFmtId="0" fontId="42" fillId="34" borderId="115" xfId="62" applyFont="1" applyFill="1" applyBorder="1" applyAlignment="1">
      <alignment horizontal="center" vertical="top"/>
      <protection/>
    </xf>
    <xf numFmtId="0" fontId="0" fillId="0" borderId="0" xfId="0" applyFill="1" applyBorder="1" applyAlignment="1">
      <alignment vertical="center"/>
    </xf>
    <xf numFmtId="0" fontId="42" fillId="0" borderId="0" xfId="62" applyFont="1" applyFill="1" applyBorder="1" applyAlignment="1">
      <alignment horizontal="left" vertical="top"/>
      <protection/>
    </xf>
    <xf numFmtId="0" fontId="5" fillId="0" borderId="6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38" fillId="0" borderId="40" xfId="0" applyFont="1" applyFill="1" applyBorder="1" applyAlignment="1">
      <alignment vertical="center" wrapText="1"/>
    </xf>
    <xf numFmtId="0" fontId="38" fillId="0" borderId="116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49" fontId="4" fillId="0" borderId="92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58" xfId="0" applyBorder="1" applyAlignment="1">
      <alignment horizontal="center" vertical="center"/>
    </xf>
    <xf numFmtId="0" fontId="4" fillId="0" borderId="58" xfId="0" applyFont="1" applyFill="1" applyBorder="1" applyAlignment="1">
      <alignment vertical="center"/>
    </xf>
    <xf numFmtId="0" fontId="4" fillId="0" borderId="58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26" fillId="0" borderId="105" xfId="0" applyFont="1" applyFill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22" fillId="0" borderId="98" xfId="0" applyFont="1" applyFill="1" applyBorder="1" applyAlignment="1">
      <alignment horizontal="center" vertical="center"/>
    </xf>
    <xf numFmtId="0" fontId="22" fillId="0" borderId="105" xfId="0" applyFont="1" applyFill="1" applyBorder="1" applyAlignment="1">
      <alignment horizontal="center" vertical="center"/>
    </xf>
    <xf numFmtId="0" fontId="26" fillId="0" borderId="117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/>
    </xf>
    <xf numFmtId="0" fontId="22" fillId="0" borderId="99" xfId="0" applyFont="1" applyFill="1" applyBorder="1" applyAlignment="1">
      <alignment horizontal="center" vertical="center"/>
    </xf>
    <xf numFmtId="0" fontId="22" fillId="0" borderId="90" xfId="0" applyFont="1" applyFill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7" fillId="0" borderId="18" xfId="0" applyFont="1" applyFill="1" applyBorder="1" applyAlignment="1">
      <alignment horizontal="right" vertical="center"/>
    </xf>
    <xf numFmtId="0" fontId="26" fillId="0" borderId="18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37" fillId="0" borderId="117" xfId="0" applyFont="1" applyFill="1" applyBorder="1" applyAlignment="1">
      <alignment horizontal="center" vertical="center"/>
    </xf>
    <xf numFmtId="0" fontId="37" fillId="0" borderId="118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right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vertical="top"/>
    </xf>
    <xf numFmtId="0" fontId="7" fillId="0" borderId="85" xfId="0" applyFont="1" applyFill="1" applyBorder="1" applyAlignment="1">
      <alignment horizontal="center" vertical="center"/>
    </xf>
    <xf numFmtId="0" fontId="36" fillId="0" borderId="98" xfId="0" applyFont="1" applyFill="1" applyBorder="1" applyAlignment="1">
      <alignment horizontal="center" vertical="center"/>
    </xf>
    <xf numFmtId="0" fontId="36" fillId="0" borderId="105" xfId="0" applyFont="1" applyFill="1" applyBorder="1" applyAlignment="1">
      <alignment horizontal="center" vertical="center"/>
    </xf>
    <xf numFmtId="0" fontId="36" fillId="0" borderId="99" xfId="0" applyFont="1" applyFill="1" applyBorder="1" applyAlignment="1">
      <alignment horizontal="center" vertical="center"/>
    </xf>
    <xf numFmtId="0" fontId="36" fillId="0" borderId="90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6" fillId="0" borderId="96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49" fontId="22" fillId="0" borderId="119" xfId="0" applyNumberFormat="1" applyFont="1" applyFill="1" applyBorder="1" applyAlignment="1">
      <alignment vertical="center"/>
    </xf>
    <xf numFmtId="49" fontId="22" fillId="0" borderId="12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22" fillId="7" borderId="48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38" fillId="7" borderId="65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left" vertical="center" wrapText="1"/>
    </xf>
    <xf numFmtId="0" fontId="0" fillId="0" borderId="120" xfId="0" applyFill="1" applyBorder="1" applyAlignment="1">
      <alignment horizontal="center" vertical="center"/>
    </xf>
    <xf numFmtId="0" fontId="0" fillId="0" borderId="121" xfId="0" applyFill="1" applyBorder="1" applyAlignment="1">
      <alignment horizontal="center" vertical="center"/>
    </xf>
    <xf numFmtId="0" fontId="17" fillId="0" borderId="11" xfId="0" applyFont="1" applyFill="1" applyBorder="1" applyAlignment="1">
      <alignment horizontal="right" vertical="center"/>
    </xf>
    <xf numFmtId="0" fontId="0" fillId="33" borderId="19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113" xfId="0" applyFont="1" applyFill="1" applyBorder="1" applyAlignment="1">
      <alignment horizontal="center" vertical="center" textRotation="255"/>
    </xf>
    <xf numFmtId="0" fontId="7" fillId="0" borderId="123" xfId="0" applyFont="1" applyFill="1" applyBorder="1" applyAlignment="1">
      <alignment horizontal="center" vertical="center" textRotation="255"/>
    </xf>
    <xf numFmtId="0" fontId="7" fillId="0" borderId="124" xfId="0" applyFont="1" applyFill="1" applyBorder="1" applyAlignment="1">
      <alignment horizontal="center" vertical="center" textRotation="255"/>
    </xf>
    <xf numFmtId="0" fontId="7" fillId="0" borderId="1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9" fontId="20" fillId="0" borderId="28" xfId="0" applyNumberFormat="1" applyFont="1" applyFill="1" applyBorder="1" applyAlignment="1">
      <alignment horizontal="center" vertical="center"/>
    </xf>
    <xf numFmtId="49" fontId="20" fillId="0" borderId="67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7" fillId="0" borderId="125" xfId="0" applyFont="1" applyFill="1" applyBorder="1" applyAlignment="1">
      <alignment horizontal="center" vertical="center" textRotation="255"/>
    </xf>
    <xf numFmtId="0" fontId="0" fillId="33" borderId="120" xfId="0" applyFill="1" applyBorder="1" applyAlignment="1">
      <alignment horizontal="center" vertical="center"/>
    </xf>
    <xf numFmtId="0" fontId="0" fillId="33" borderId="95" xfId="0" applyFill="1" applyBorder="1" applyAlignment="1">
      <alignment horizontal="center" vertical="center"/>
    </xf>
    <xf numFmtId="0" fontId="5" fillId="0" borderId="37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33" borderId="126" xfId="0" applyFill="1" applyBorder="1" applyAlignment="1">
      <alignment horizontal="center" vertical="center"/>
    </xf>
    <xf numFmtId="0" fontId="0" fillId="33" borderId="122" xfId="0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top" wrapText="1"/>
    </xf>
    <xf numFmtId="0" fontId="34" fillId="0" borderId="0" xfId="0" applyFont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9" xfId="0" applyFont="1" applyBorder="1" applyAlignment="1">
      <alignment horizontal="center" vertical="center"/>
    </xf>
    <xf numFmtId="0" fontId="5" fillId="0" borderId="89" xfId="0" applyFont="1" applyBorder="1" applyAlignment="1">
      <alignment vertical="center" wrapText="1"/>
    </xf>
    <xf numFmtId="0" fontId="5" fillId="0" borderId="31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49" fontId="4" fillId="38" borderId="19" xfId="0" applyNumberFormat="1" applyFont="1" applyFill="1" applyBorder="1" applyAlignment="1">
      <alignment horizontal="left" vertical="center"/>
    </xf>
    <xf numFmtId="49" fontId="4" fillId="38" borderId="49" xfId="0" applyNumberFormat="1" applyFont="1" applyFill="1" applyBorder="1" applyAlignment="1">
      <alignment vertical="center"/>
    </xf>
    <xf numFmtId="49" fontId="4" fillId="38" borderId="45" xfId="0" applyNumberFormat="1" applyFont="1" applyFill="1" applyBorder="1" applyAlignment="1">
      <alignment vertical="center"/>
    </xf>
    <xf numFmtId="49" fontId="4" fillId="38" borderId="46" xfId="0" applyNumberFormat="1" applyFont="1" applyFill="1" applyBorder="1" applyAlignment="1">
      <alignment vertical="center"/>
    </xf>
    <xf numFmtId="0" fontId="39" fillId="34" borderId="127" xfId="0" applyFont="1" applyFill="1" applyBorder="1" applyAlignment="1">
      <alignment horizontal="center" vertical="center"/>
    </xf>
    <xf numFmtId="0" fontId="39" fillId="34" borderId="128" xfId="0" applyFont="1" applyFill="1" applyBorder="1" applyAlignment="1">
      <alignment horizontal="center" vertical="center"/>
    </xf>
    <xf numFmtId="49" fontId="22" fillId="38" borderId="129" xfId="0" applyNumberFormat="1" applyFont="1" applyFill="1" applyBorder="1" applyAlignment="1">
      <alignment horizontal="left" vertical="center"/>
    </xf>
    <xf numFmtId="49" fontId="22" fillId="38" borderId="130" xfId="0" applyNumberFormat="1" applyFont="1" applyFill="1" applyBorder="1" applyAlignment="1">
      <alignment horizontal="left" vertical="center"/>
    </xf>
    <xf numFmtId="49" fontId="22" fillId="38" borderId="57" xfId="0" applyNumberFormat="1" applyFont="1" applyFill="1" applyBorder="1" applyAlignment="1">
      <alignment horizontal="left" vertical="center"/>
    </xf>
    <xf numFmtId="49" fontId="22" fillId="38" borderId="94" xfId="0" applyNumberFormat="1" applyFont="1" applyFill="1" applyBorder="1" applyAlignment="1">
      <alignment vertical="center"/>
    </xf>
    <xf numFmtId="49" fontId="22" fillId="38" borderId="19" xfId="0" applyNumberFormat="1" applyFont="1" applyFill="1" applyBorder="1" applyAlignment="1">
      <alignment vertical="center"/>
    </xf>
    <xf numFmtId="49" fontId="22" fillId="38" borderId="26" xfId="0" applyNumberFormat="1" applyFont="1" applyFill="1" applyBorder="1" applyAlignment="1">
      <alignment vertical="center"/>
    </xf>
    <xf numFmtId="49" fontId="22" fillId="38" borderId="117" xfId="0" applyNumberFormat="1" applyFont="1" applyFill="1" applyBorder="1" applyAlignment="1">
      <alignment vertical="center"/>
    </xf>
    <xf numFmtId="49" fontId="22" fillId="38" borderId="130" xfId="0" applyNumberFormat="1" applyFont="1" applyFill="1" applyBorder="1" applyAlignment="1">
      <alignment vertical="center"/>
    </xf>
    <xf numFmtId="49" fontId="22" fillId="38" borderId="57" xfId="0" applyNumberFormat="1" applyFont="1" applyFill="1" applyBorder="1" applyAlignment="1">
      <alignment vertical="center"/>
    </xf>
    <xf numFmtId="49" fontId="22" fillId="38" borderId="131" xfId="0" applyNumberFormat="1" applyFont="1" applyFill="1" applyBorder="1" applyAlignment="1">
      <alignment vertical="center"/>
    </xf>
    <xf numFmtId="49" fontId="22" fillId="38" borderId="132" xfId="0" applyNumberFormat="1" applyFont="1" applyFill="1" applyBorder="1" applyAlignment="1">
      <alignment vertical="center"/>
    </xf>
    <xf numFmtId="49" fontId="22" fillId="38" borderId="133" xfId="0" applyNumberFormat="1" applyFont="1" applyFill="1" applyBorder="1" applyAlignment="1">
      <alignment vertical="center"/>
    </xf>
    <xf numFmtId="20" fontId="4" fillId="39" borderId="49" xfId="0" applyNumberFormat="1" applyFont="1" applyFill="1" applyBorder="1" applyAlignment="1">
      <alignment horizontal="left" vertical="center"/>
    </xf>
    <xf numFmtId="20" fontId="4" fillId="39" borderId="45" xfId="0" applyNumberFormat="1" applyFont="1" applyFill="1" applyBorder="1" applyAlignment="1">
      <alignment horizontal="left" vertical="center"/>
    </xf>
    <xf numFmtId="20" fontId="4" fillId="39" borderId="46" xfId="0" applyNumberFormat="1" applyFont="1" applyFill="1" applyBorder="1" applyAlignment="1">
      <alignment horizontal="left" vertical="center"/>
    </xf>
    <xf numFmtId="0" fontId="84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49" fontId="9" fillId="38" borderId="49" xfId="0" applyNumberFormat="1" applyFont="1" applyFill="1" applyBorder="1" applyAlignment="1">
      <alignment horizontal="center" vertical="center"/>
    </xf>
    <xf numFmtId="49" fontId="9" fillId="38" borderId="45" xfId="0" applyNumberFormat="1" applyFont="1" applyFill="1" applyBorder="1" applyAlignment="1">
      <alignment horizontal="center" vertical="center"/>
    </xf>
    <xf numFmtId="49" fontId="9" fillId="38" borderId="46" xfId="0" applyNumberFormat="1" applyFont="1" applyFill="1" applyBorder="1" applyAlignment="1">
      <alignment horizontal="center" vertical="center"/>
    </xf>
    <xf numFmtId="0" fontId="4" fillId="7" borderId="6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104" xfId="0" applyFont="1" applyFill="1" applyBorder="1" applyAlignment="1">
      <alignment horizontal="center" vertical="center" shrinkToFit="1"/>
    </xf>
    <xf numFmtId="49" fontId="22" fillId="38" borderId="94" xfId="0" applyNumberFormat="1" applyFont="1" applyFill="1" applyBorder="1" applyAlignment="1">
      <alignment vertical="center"/>
    </xf>
    <xf numFmtId="49" fontId="22" fillId="38" borderId="19" xfId="0" applyNumberFormat="1" applyFont="1" applyFill="1" applyBorder="1" applyAlignment="1">
      <alignment vertical="center"/>
    </xf>
    <xf numFmtId="49" fontId="22" fillId="38" borderId="133" xfId="0" applyNumberFormat="1" applyFont="1" applyFill="1" applyBorder="1" applyAlignment="1">
      <alignment vertical="center"/>
    </xf>
    <xf numFmtId="49" fontId="9" fillId="38" borderId="129" xfId="0" applyNumberFormat="1" applyFont="1" applyFill="1" applyBorder="1" applyAlignment="1">
      <alignment vertical="center"/>
    </xf>
    <xf numFmtId="49" fontId="9" fillId="38" borderId="130" xfId="0" applyNumberFormat="1" applyFont="1" applyFill="1" applyBorder="1" applyAlignment="1">
      <alignment vertical="center"/>
    </xf>
    <xf numFmtId="49" fontId="9" fillId="38" borderId="132" xfId="0" applyNumberFormat="1" applyFont="1" applyFill="1" applyBorder="1" applyAlignment="1">
      <alignment vertical="center"/>
    </xf>
    <xf numFmtId="49" fontId="9" fillId="38" borderId="134" xfId="0" applyNumberFormat="1" applyFont="1" applyFill="1" applyBorder="1" applyAlignment="1">
      <alignment vertical="center"/>
    </xf>
    <xf numFmtId="49" fontId="9" fillId="38" borderId="51" xfId="0" applyNumberFormat="1" applyFont="1" applyFill="1" applyBorder="1" applyAlignment="1">
      <alignment vertical="center"/>
    </xf>
    <xf numFmtId="49" fontId="9" fillId="38" borderId="74" xfId="0" applyNumberFormat="1" applyFont="1" applyFill="1" applyBorder="1" applyAlignment="1">
      <alignment vertical="center"/>
    </xf>
    <xf numFmtId="49" fontId="22" fillId="38" borderId="54" xfId="0" applyNumberFormat="1" applyFont="1" applyFill="1" applyBorder="1" applyAlignment="1">
      <alignment vertical="center"/>
    </xf>
    <xf numFmtId="49" fontId="22" fillId="38" borderId="45" xfId="0" applyNumberFormat="1" applyFont="1" applyFill="1" applyBorder="1" applyAlignment="1">
      <alignment vertical="center"/>
    </xf>
    <xf numFmtId="49" fontId="22" fillId="38" borderId="46" xfId="0" applyNumberFormat="1" applyFont="1" applyFill="1" applyBorder="1" applyAlignment="1">
      <alignment vertical="center"/>
    </xf>
    <xf numFmtId="49" fontId="22" fillId="38" borderId="135" xfId="0" applyNumberFormat="1" applyFont="1" applyFill="1" applyBorder="1" applyAlignment="1">
      <alignment vertical="center"/>
    </xf>
    <xf numFmtId="49" fontId="22" fillId="38" borderId="11" xfId="0" applyNumberFormat="1" applyFont="1" applyFill="1" applyBorder="1" applyAlignment="1">
      <alignment vertical="center"/>
    </xf>
    <xf numFmtId="49" fontId="22" fillId="38" borderId="134" xfId="0" applyNumberFormat="1" applyFont="1" applyFill="1" applyBorder="1" applyAlignment="1">
      <alignment horizontal="center" vertical="center"/>
    </xf>
    <xf numFmtId="49" fontId="22" fillId="38" borderId="51" xfId="0" applyNumberFormat="1" applyFont="1" applyFill="1" applyBorder="1" applyAlignment="1">
      <alignment horizontal="center" vertical="center"/>
    </xf>
    <xf numFmtId="49" fontId="22" fillId="38" borderId="82" xfId="0" applyNumberFormat="1" applyFont="1" applyFill="1" applyBorder="1" applyAlignment="1">
      <alignment horizontal="center" vertical="center"/>
    </xf>
    <xf numFmtId="0" fontId="38" fillId="0" borderId="115" xfId="0" applyFont="1" applyBorder="1" applyAlignment="1">
      <alignment vertical="center" wrapText="1"/>
    </xf>
    <xf numFmtId="49" fontId="22" fillId="38" borderId="105" xfId="0" applyNumberFormat="1" applyFont="1" applyFill="1" applyBorder="1" applyAlignment="1">
      <alignment horizontal="center" vertical="center"/>
    </xf>
    <xf numFmtId="0" fontId="5" fillId="0" borderId="64" xfId="0" applyNumberFormat="1" applyFont="1" applyFill="1" applyBorder="1" applyAlignment="1">
      <alignment horizontal="center" vertical="center"/>
    </xf>
    <xf numFmtId="0" fontId="5" fillId="0" borderId="67" xfId="0" applyNumberFormat="1" applyFont="1" applyFill="1" applyBorder="1" applyAlignment="1">
      <alignment horizontal="center" vertical="center"/>
    </xf>
    <xf numFmtId="0" fontId="25" fillId="0" borderId="113" xfId="0" applyFont="1" applyFill="1" applyBorder="1" applyAlignment="1">
      <alignment horizontal="center" vertical="center" textRotation="255"/>
    </xf>
    <xf numFmtId="0" fontId="25" fillId="0" borderId="123" xfId="0" applyFont="1" applyFill="1" applyBorder="1" applyAlignment="1">
      <alignment horizontal="center" vertical="center" textRotation="255"/>
    </xf>
    <xf numFmtId="0" fontId="25" fillId="0" borderId="124" xfId="0" applyFont="1" applyFill="1" applyBorder="1" applyAlignment="1">
      <alignment horizontal="center" vertical="center" textRotation="255"/>
    </xf>
    <xf numFmtId="49" fontId="2" fillId="38" borderId="134" xfId="43" applyNumberFormat="1" applyFill="1" applyBorder="1" applyAlignment="1" applyProtection="1">
      <alignment vertical="center"/>
      <protection/>
    </xf>
    <xf numFmtId="49" fontId="22" fillId="38" borderId="51" xfId="0" applyNumberFormat="1" applyFont="1" applyFill="1" applyBorder="1" applyAlignment="1">
      <alignment vertical="center"/>
    </xf>
    <xf numFmtId="49" fontId="22" fillId="38" borderId="12" xfId="0" applyNumberFormat="1" applyFont="1" applyFill="1" applyBorder="1" applyAlignment="1">
      <alignment vertical="center"/>
    </xf>
    <xf numFmtId="49" fontId="22" fillId="38" borderId="53" xfId="0" applyNumberFormat="1" applyFont="1" applyFill="1" applyBorder="1" applyAlignment="1">
      <alignment vertical="center"/>
    </xf>
    <xf numFmtId="0" fontId="7" fillId="0" borderId="136" xfId="0" applyFont="1" applyFill="1" applyBorder="1" applyAlignment="1">
      <alignment vertical="center" wrapText="1"/>
    </xf>
    <xf numFmtId="0" fontId="4" fillId="0" borderId="137" xfId="0" applyFont="1" applyFill="1" applyBorder="1" applyAlignment="1">
      <alignment vertical="center" wrapText="1"/>
    </xf>
    <xf numFmtId="0" fontId="4" fillId="0" borderId="13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38" fillId="0" borderId="139" xfId="0" applyFont="1" applyFill="1" applyBorder="1" applyAlignment="1">
      <alignment vertical="center"/>
    </xf>
    <xf numFmtId="0" fontId="38" fillId="0" borderId="138" xfId="0" applyFont="1" applyFill="1" applyBorder="1" applyAlignment="1">
      <alignment vertical="center"/>
    </xf>
    <xf numFmtId="0" fontId="4" fillId="38" borderId="49" xfId="0" applyFont="1" applyFill="1" applyBorder="1" applyAlignment="1">
      <alignment horizontal="left" vertical="center"/>
    </xf>
    <xf numFmtId="0" fontId="4" fillId="38" borderId="45" xfId="0" applyFont="1" applyFill="1" applyBorder="1" applyAlignment="1">
      <alignment horizontal="left" vertical="center"/>
    </xf>
    <xf numFmtId="0" fontId="4" fillId="38" borderId="46" xfId="0" applyFont="1" applyFill="1" applyBorder="1" applyAlignment="1">
      <alignment horizontal="left" vertical="center"/>
    </xf>
    <xf numFmtId="49" fontId="22" fillId="38" borderId="119" xfId="0" applyNumberFormat="1" applyFont="1" applyFill="1" applyBorder="1" applyAlignment="1">
      <alignment horizontal="center" vertical="center"/>
    </xf>
    <xf numFmtId="49" fontId="22" fillId="38" borderId="12" xfId="0" applyNumberFormat="1" applyFont="1" applyFill="1" applyBorder="1" applyAlignment="1">
      <alignment horizontal="center" vertical="center"/>
    </xf>
    <xf numFmtId="49" fontId="22" fillId="38" borderId="37" xfId="0" applyNumberFormat="1" applyFont="1" applyFill="1" applyBorder="1" applyAlignment="1">
      <alignment horizontal="center" vertical="center"/>
    </xf>
    <xf numFmtId="49" fontId="22" fillId="38" borderId="45" xfId="0" applyNumberFormat="1" applyFont="1" applyFill="1" applyBorder="1" applyAlignment="1">
      <alignment horizontal="center" vertical="center"/>
    </xf>
    <xf numFmtId="49" fontId="22" fillId="38" borderId="46" xfId="0" applyNumberFormat="1" applyFont="1" applyFill="1" applyBorder="1" applyAlignment="1">
      <alignment horizontal="center" vertical="center"/>
    </xf>
    <xf numFmtId="49" fontId="4" fillId="38" borderId="11" xfId="0" applyNumberFormat="1" applyFont="1" applyFill="1" applyBorder="1" applyAlignment="1">
      <alignment horizontal="left" vertical="center"/>
    </xf>
    <xf numFmtId="49" fontId="22" fillId="38" borderId="49" xfId="0" applyNumberFormat="1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left" vertical="center" wrapText="1"/>
    </xf>
    <xf numFmtId="49" fontId="22" fillId="38" borderId="52" xfId="0" applyNumberFormat="1" applyFont="1" applyFill="1" applyBorder="1" applyAlignment="1">
      <alignment vertical="center"/>
    </xf>
    <xf numFmtId="49" fontId="22" fillId="38" borderId="18" xfId="0" applyNumberFormat="1" applyFont="1" applyFill="1" applyBorder="1" applyAlignment="1">
      <alignment vertical="center"/>
    </xf>
    <xf numFmtId="49" fontId="22" fillId="38" borderId="72" xfId="0" applyNumberFormat="1" applyFont="1" applyFill="1" applyBorder="1" applyAlignment="1">
      <alignment vertical="center"/>
    </xf>
    <xf numFmtId="0" fontId="7" fillId="0" borderId="14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34" borderId="0" xfId="0" applyFont="1" applyFill="1" applyAlignment="1">
      <alignment horizontal="center" vertical="center"/>
    </xf>
    <xf numFmtId="0" fontId="4" fillId="38" borderId="49" xfId="0" applyFont="1" applyFill="1" applyBorder="1" applyAlignment="1" quotePrefix="1">
      <alignment horizontal="left" vertical="center"/>
    </xf>
    <xf numFmtId="0" fontId="24" fillId="40" borderId="0" xfId="0" applyFont="1" applyFill="1" applyAlignment="1">
      <alignment horizontal="left" vertical="top" wrapText="1"/>
    </xf>
    <xf numFmtId="49" fontId="22" fillId="38" borderId="141" xfId="0" applyNumberFormat="1" applyFont="1" applyFill="1" applyBorder="1" applyAlignment="1">
      <alignment vertical="center"/>
    </xf>
    <xf numFmtId="49" fontId="22" fillId="38" borderId="92" xfId="0" applyNumberFormat="1" applyFont="1" applyFill="1" applyBorder="1" applyAlignment="1">
      <alignment vertical="center"/>
    </xf>
    <xf numFmtId="49" fontId="22" fillId="38" borderId="51" xfId="0" applyNumberFormat="1" applyFont="1" applyFill="1" applyBorder="1" applyAlignment="1">
      <alignment vertical="center"/>
    </xf>
    <xf numFmtId="49" fontId="22" fillId="38" borderId="74" xfId="0" applyNumberFormat="1" applyFont="1" applyFill="1" applyBorder="1" applyAlignment="1">
      <alignment vertical="center"/>
    </xf>
    <xf numFmtId="0" fontId="4" fillId="0" borderId="49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0" fillId="33" borderId="142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33" borderId="94" xfId="0" applyFill="1" applyBorder="1" applyAlignment="1">
      <alignment horizontal="center" vertical="center"/>
    </xf>
    <xf numFmtId="0" fontId="4" fillId="0" borderId="92" xfId="0" applyFont="1" applyBorder="1" applyAlignment="1">
      <alignment horizontal="left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債主マスタCSV取込ファイルフォーマット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</xdr:row>
      <xdr:rowOff>142875</xdr:rowOff>
    </xdr:from>
    <xdr:to>
      <xdr:col>7</xdr:col>
      <xdr:colOff>180975</xdr:colOff>
      <xdr:row>8</xdr:row>
      <xdr:rowOff>104775</xdr:rowOff>
    </xdr:to>
    <xdr:sp>
      <xdr:nvSpPr>
        <xdr:cNvPr id="1" name="Text Box 16"/>
        <xdr:cNvSpPr txBox="1">
          <a:spLocks noChangeArrowheads="1"/>
        </xdr:cNvSpPr>
      </xdr:nvSpPr>
      <xdr:spPr>
        <a:xfrm>
          <a:off x="238125" y="1771650"/>
          <a:ext cx="4191000" cy="70485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注）網掛部分　　　　　　　については、記入の必要はありません。</a:t>
          </a:r>
        </a:p>
      </xdr:txBody>
    </xdr:sp>
    <xdr:clientData/>
  </xdr:twoCellAnchor>
  <xdr:twoCellAnchor>
    <xdr:from>
      <xdr:col>1</xdr:col>
      <xdr:colOff>800100</xdr:colOff>
      <xdr:row>5</xdr:row>
      <xdr:rowOff>152400</xdr:rowOff>
    </xdr:from>
    <xdr:to>
      <xdr:col>1</xdr:col>
      <xdr:colOff>1543050</xdr:colOff>
      <xdr:row>6</xdr:row>
      <xdr:rowOff>142875</xdr:rowOff>
    </xdr:to>
    <xdr:sp>
      <xdr:nvSpPr>
        <xdr:cNvPr id="2" name="Rectangle 15"/>
        <xdr:cNvSpPr>
          <a:spLocks/>
        </xdr:cNvSpPr>
      </xdr:nvSpPr>
      <xdr:spPr>
        <a:xfrm>
          <a:off x="1485900" y="1781175"/>
          <a:ext cx="742950" cy="238125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276225</xdr:colOff>
      <xdr:row>58</xdr:row>
      <xdr:rowOff>123825</xdr:rowOff>
    </xdr:from>
    <xdr:to>
      <xdr:col>25</xdr:col>
      <xdr:colOff>114300</xdr:colOff>
      <xdr:row>59</xdr:row>
      <xdr:rowOff>381000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5781675" y="19288125"/>
          <a:ext cx="4238625" cy="71437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注）担当者記入欄については、記入の必要はありません。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zoomScalePageLayoutView="0" workbookViewId="0" topLeftCell="A1">
      <selection activeCell="M43" sqref="M43"/>
    </sheetView>
  </sheetViews>
  <sheetFormatPr defaultColWidth="9.00390625" defaultRowHeight="15.75" customHeight="1"/>
  <cols>
    <col min="1" max="16384" width="9.00390625" style="77" customWidth="1"/>
  </cols>
  <sheetData>
    <row r="2" ht="15.75" customHeight="1">
      <c r="A2" s="77" t="s">
        <v>124</v>
      </c>
    </row>
    <row r="4" ht="15.75" customHeight="1">
      <c r="F4" s="77" t="s">
        <v>110</v>
      </c>
    </row>
    <row r="5" ht="15.75" customHeight="1">
      <c r="F5" s="77" t="s">
        <v>111</v>
      </c>
    </row>
    <row r="6" ht="15.75" customHeight="1">
      <c r="F6" s="77" t="s">
        <v>112</v>
      </c>
    </row>
    <row r="7" ht="15.75" customHeight="1">
      <c r="F7" s="77" t="s">
        <v>25</v>
      </c>
    </row>
    <row r="8" ht="15.75" customHeight="1">
      <c r="F8" s="77" t="s">
        <v>125</v>
      </c>
    </row>
    <row r="9" ht="15.75" customHeight="1">
      <c r="F9" s="77" t="s">
        <v>126</v>
      </c>
    </row>
    <row r="10" ht="15.75" customHeight="1">
      <c r="F10" s="77" t="s">
        <v>127</v>
      </c>
    </row>
    <row r="13" spans="1:9" ht="15.75" customHeight="1">
      <c r="A13" s="553" t="s">
        <v>109</v>
      </c>
      <c r="B13" s="553"/>
      <c r="C13" s="553"/>
      <c r="D13" s="553"/>
      <c r="E13" s="553"/>
      <c r="F13" s="553"/>
      <c r="G13" s="553"/>
      <c r="H13" s="553"/>
      <c r="I13" s="553"/>
    </row>
    <row r="15" ht="15.75" customHeight="1">
      <c r="A15" s="77" t="s">
        <v>120</v>
      </c>
    </row>
    <row r="16" ht="15.75" customHeight="1">
      <c r="A16" s="77" t="s">
        <v>522</v>
      </c>
    </row>
    <row r="17" ht="15.75" customHeight="1">
      <c r="A17" s="77" t="s">
        <v>118</v>
      </c>
    </row>
    <row r="18" ht="15.75" customHeight="1">
      <c r="A18" s="77" t="s">
        <v>121</v>
      </c>
    </row>
    <row r="19" ht="15.75" customHeight="1">
      <c r="A19" s="77" t="s">
        <v>129</v>
      </c>
    </row>
    <row r="20" ht="15.75" customHeight="1">
      <c r="A20" s="77" t="s">
        <v>128</v>
      </c>
    </row>
    <row r="21" ht="15.75" customHeight="1">
      <c r="A21" s="77" t="s">
        <v>116</v>
      </c>
    </row>
    <row r="22" ht="15.75" customHeight="1">
      <c r="A22" s="77" t="s">
        <v>113</v>
      </c>
    </row>
    <row r="23" ht="15.75" customHeight="1">
      <c r="A23" s="77" t="s">
        <v>117</v>
      </c>
    </row>
    <row r="24" ht="15.75" customHeight="1">
      <c r="A24" s="77" t="s">
        <v>114</v>
      </c>
    </row>
    <row r="25" ht="15.75" customHeight="1">
      <c r="A25" s="77" t="s">
        <v>115</v>
      </c>
    </row>
    <row r="26" ht="15.75" customHeight="1">
      <c r="A26" s="77" t="s">
        <v>206</v>
      </c>
    </row>
    <row r="27" ht="15.75" customHeight="1">
      <c r="I27" s="77" t="s">
        <v>207</v>
      </c>
    </row>
    <row r="30" ht="15.75" customHeight="1">
      <c r="C30" s="77" t="s">
        <v>329</v>
      </c>
    </row>
    <row r="31" ht="15.75" customHeight="1">
      <c r="D31" s="14" t="s">
        <v>330</v>
      </c>
    </row>
    <row r="32" ht="15.75" customHeight="1">
      <c r="D32" s="14" t="s">
        <v>334</v>
      </c>
    </row>
    <row r="33" ht="15.75" customHeight="1">
      <c r="D33" s="77" t="s">
        <v>333</v>
      </c>
    </row>
    <row r="35" ht="15.75" customHeight="1">
      <c r="C35" s="77" t="s">
        <v>335</v>
      </c>
    </row>
    <row r="36" spans="4:7" ht="15.75" customHeight="1">
      <c r="D36" s="79" t="s">
        <v>122</v>
      </c>
      <c r="G36" s="80" t="s">
        <v>208</v>
      </c>
    </row>
    <row r="37" spans="4:7" ht="15.75" customHeight="1">
      <c r="D37" s="79" t="s">
        <v>123</v>
      </c>
      <c r="G37" s="80" t="s">
        <v>216</v>
      </c>
    </row>
    <row r="38" spans="4:7" ht="15.75" customHeight="1">
      <c r="D38" s="79"/>
      <c r="G38" s="80"/>
    </row>
    <row r="39" spans="4:7" ht="15.75" customHeight="1">
      <c r="D39" s="79"/>
      <c r="G39" s="80"/>
    </row>
    <row r="40" spans="4:7" ht="15.75" customHeight="1">
      <c r="D40" s="79"/>
      <c r="G40" s="80"/>
    </row>
    <row r="42" ht="15.75" customHeight="1">
      <c r="A42" s="287" t="s">
        <v>523</v>
      </c>
    </row>
    <row r="43" ht="15.75" customHeight="1">
      <c r="A43" s="287" t="s">
        <v>243</v>
      </c>
    </row>
    <row r="44" ht="15.75" customHeight="1">
      <c r="A44" s="287" t="s">
        <v>332</v>
      </c>
    </row>
    <row r="45" ht="15.75" customHeight="1">
      <c r="A45" s="287" t="s">
        <v>331</v>
      </c>
    </row>
    <row r="46" ht="15.75" customHeight="1">
      <c r="A46" s="287"/>
    </row>
    <row r="47" spans="1:3" ht="15.75" customHeight="1">
      <c r="A47" s="287"/>
      <c r="C47" s="78"/>
    </row>
  </sheetData>
  <sheetProtection/>
  <mergeCells count="1">
    <mergeCell ref="A13:I13"/>
  </mergeCells>
  <printOptions/>
  <pageMargins left="0.94" right="0.94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I62"/>
  <sheetViews>
    <sheetView tabSelected="1" view="pageBreakPreview" zoomScale="80" zoomScaleSheetLayoutView="80" workbookViewId="0" topLeftCell="A1">
      <selection activeCell="L47" sqref="L47"/>
    </sheetView>
  </sheetViews>
  <sheetFormatPr defaultColWidth="9.00390625" defaultRowHeight="13.5"/>
  <cols>
    <col min="2" max="2" width="24.75390625" style="0" bestFit="1" customWidth="1"/>
    <col min="3" max="3" width="5.50390625" style="1" customWidth="1"/>
    <col min="4" max="33" width="4.125" style="1" customWidth="1"/>
    <col min="34" max="34" width="4.125" style="0" customWidth="1"/>
  </cols>
  <sheetData>
    <row r="1" spans="1:33" ht="42.75" customHeight="1">
      <c r="A1" s="590" t="s">
        <v>326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  <c r="Z1" s="590"/>
      <c r="AA1" s="590"/>
      <c r="AB1" s="590"/>
      <c r="AC1" s="590"/>
      <c r="AD1" s="590"/>
      <c r="AE1" s="590"/>
      <c r="AF1" s="590"/>
      <c r="AG1" s="590"/>
    </row>
    <row r="2" spans="1:34" ht="27.75" customHeight="1">
      <c r="A2" s="589" t="s">
        <v>62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589"/>
      <c r="T2" s="589"/>
      <c r="U2" s="589"/>
      <c r="V2" s="589"/>
      <c r="W2" s="589"/>
      <c r="X2" s="589"/>
      <c r="Y2" s="589"/>
      <c r="Z2" s="589"/>
      <c r="AA2" s="589"/>
      <c r="AB2" s="589"/>
      <c r="AC2" s="589"/>
      <c r="AD2" s="589"/>
      <c r="AE2" s="589"/>
      <c r="AF2" s="589"/>
      <c r="AG2" s="589"/>
      <c r="AH2" s="589"/>
    </row>
    <row r="3" spans="1:34" ht="18.75" customHeight="1">
      <c r="A3" s="591" t="s">
        <v>161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  <c r="R3" s="589"/>
      <c r="S3" s="589"/>
      <c r="T3" s="589"/>
      <c r="U3" s="589"/>
      <c r="V3" s="589"/>
      <c r="W3" s="589"/>
      <c r="X3" s="589"/>
      <c r="Y3" s="589"/>
      <c r="Z3" s="589"/>
      <c r="AA3" s="589"/>
      <c r="AB3" s="589"/>
      <c r="AC3" s="589"/>
      <c r="AD3" s="589"/>
      <c r="AE3" s="589"/>
      <c r="AF3" s="589"/>
      <c r="AG3" s="589"/>
      <c r="AH3" s="589"/>
    </row>
    <row r="4" spans="1:34" ht="19.5" customHeight="1">
      <c r="A4" s="11" t="s">
        <v>25</v>
      </c>
      <c r="C4" s="290"/>
      <c r="AH4" s="304"/>
    </row>
    <row r="5" spans="1:34" ht="19.5" customHeight="1">
      <c r="A5" s="11" t="s">
        <v>63</v>
      </c>
      <c r="C5" s="290"/>
      <c r="M5" s="17" t="s">
        <v>27</v>
      </c>
      <c r="N5" s="17"/>
      <c r="O5" s="17"/>
      <c r="P5" s="73" t="s">
        <v>107</v>
      </c>
      <c r="Q5" s="232"/>
      <c r="R5" s="232"/>
      <c r="T5" s="16"/>
      <c r="U5" s="16"/>
      <c r="V5" s="16"/>
      <c r="W5" s="16"/>
      <c r="X5" s="16"/>
      <c r="AH5" s="304"/>
    </row>
    <row r="6" spans="1:34" ht="19.5" customHeight="1">
      <c r="A6" s="8"/>
      <c r="C6" s="290"/>
      <c r="M6" s="17" t="s">
        <v>26</v>
      </c>
      <c r="N6" s="17"/>
      <c r="O6" s="17"/>
      <c r="P6" s="73" t="s">
        <v>106</v>
      </c>
      <c r="Q6" s="73"/>
      <c r="R6" s="74"/>
      <c r="S6" s="74"/>
      <c r="T6" s="75"/>
      <c r="U6" s="75"/>
      <c r="V6" s="75"/>
      <c r="W6" s="75"/>
      <c r="X6" s="16"/>
      <c r="AH6" s="304"/>
    </row>
    <row r="7" spans="1:34" ht="19.5" customHeight="1">
      <c r="A7" s="8"/>
      <c r="C7" s="290"/>
      <c r="M7" s="17" t="s">
        <v>511</v>
      </c>
      <c r="Q7" s="17"/>
      <c r="R7" s="18"/>
      <c r="T7" s="16"/>
      <c r="V7" s="76" t="s">
        <v>108</v>
      </c>
      <c r="W7" s="16"/>
      <c r="X7" s="16"/>
      <c r="AH7" s="304"/>
    </row>
    <row r="8" spans="1:34" ht="19.5" customHeight="1">
      <c r="A8" s="8"/>
      <c r="C8" s="290"/>
      <c r="M8" s="17"/>
      <c r="N8" s="17"/>
      <c r="O8" s="17"/>
      <c r="P8" s="73"/>
      <c r="Q8" s="17"/>
      <c r="R8" s="18"/>
      <c r="T8" s="16"/>
      <c r="V8" s="76" t="s">
        <v>519</v>
      </c>
      <c r="W8" s="16"/>
      <c r="X8" s="16"/>
      <c r="AH8" s="304"/>
    </row>
    <row r="9" spans="1:34" ht="19.5" customHeight="1">
      <c r="A9" s="8"/>
      <c r="C9" s="290"/>
      <c r="M9" s="276"/>
      <c r="N9" s="19"/>
      <c r="O9" s="20"/>
      <c r="P9" s="20"/>
      <c r="Q9" s="20"/>
      <c r="R9" s="20"/>
      <c r="S9" s="10"/>
      <c r="T9" s="9"/>
      <c r="U9" s="9"/>
      <c r="V9" s="9"/>
      <c r="W9" s="9"/>
      <c r="X9" s="9"/>
      <c r="AH9" s="304"/>
    </row>
    <row r="10" spans="1:33" ht="23.25" customHeight="1">
      <c r="A10" s="333" t="s">
        <v>35</v>
      </c>
      <c r="B10" s="331"/>
      <c r="C10" s="332" t="s">
        <v>246</v>
      </c>
      <c r="D10" s="27"/>
      <c r="E10" s="27"/>
      <c r="F10" s="27"/>
      <c r="G10" s="27"/>
      <c r="H10" s="27"/>
      <c r="I10" s="27"/>
      <c r="J10" s="27"/>
      <c r="K10" s="27"/>
      <c r="L10" s="27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3" s="1" customFormat="1" ht="20.25" customHeight="1" thickBot="1">
      <c r="A11" s="26" t="s">
        <v>33</v>
      </c>
      <c r="B11" s="585" t="s">
        <v>36</v>
      </c>
      <c r="C11" s="586"/>
      <c r="D11" s="149">
        <v>1</v>
      </c>
      <c r="E11" s="150">
        <v>2</v>
      </c>
      <c r="F11" s="150">
        <v>3</v>
      </c>
      <c r="G11" s="150">
        <v>4</v>
      </c>
      <c r="H11" s="150">
        <v>5</v>
      </c>
      <c r="I11" s="150">
        <v>6</v>
      </c>
      <c r="J11" s="150">
        <v>7</v>
      </c>
      <c r="K11" s="150">
        <v>8</v>
      </c>
      <c r="L11" s="150">
        <v>9</v>
      </c>
      <c r="M11" s="231">
        <v>10</v>
      </c>
      <c r="N11" s="150">
        <v>11</v>
      </c>
      <c r="O11" s="150">
        <v>12</v>
      </c>
      <c r="P11" s="150">
        <v>13</v>
      </c>
      <c r="Q11" s="150">
        <v>14</v>
      </c>
      <c r="R11" s="150">
        <v>15</v>
      </c>
      <c r="S11" s="150">
        <v>16</v>
      </c>
      <c r="T11" s="150">
        <v>17</v>
      </c>
      <c r="U11" s="150">
        <v>18</v>
      </c>
      <c r="V11" s="150">
        <v>19</v>
      </c>
      <c r="W11" s="150">
        <v>20</v>
      </c>
      <c r="X11" s="150">
        <v>21</v>
      </c>
      <c r="Y11" s="150">
        <v>22</v>
      </c>
      <c r="Z11" s="150">
        <v>23</v>
      </c>
      <c r="AA11" s="150">
        <v>24</v>
      </c>
      <c r="AB11" s="150">
        <v>25</v>
      </c>
      <c r="AC11" s="150">
        <v>26</v>
      </c>
      <c r="AD11" s="150">
        <v>27</v>
      </c>
      <c r="AE11" s="150">
        <v>28</v>
      </c>
      <c r="AF11" s="150">
        <v>29</v>
      </c>
      <c r="AG11" s="151">
        <v>30</v>
      </c>
    </row>
    <row r="12" spans="1:33" ht="14.25" customHeight="1">
      <c r="A12" s="587"/>
      <c r="B12" s="237" t="s">
        <v>1</v>
      </c>
      <c r="C12" s="132">
        <v>1</v>
      </c>
      <c r="D12" s="133" t="s">
        <v>136</v>
      </c>
      <c r="E12" s="134"/>
      <c r="F12" s="135"/>
      <c r="G12" s="135"/>
      <c r="H12" s="135"/>
      <c r="I12" s="135"/>
      <c r="J12" s="135"/>
      <c r="K12" s="135"/>
      <c r="L12" s="135"/>
      <c r="M12" s="135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</row>
    <row r="13" spans="1:33" ht="14.25" customHeight="1">
      <c r="A13" s="588"/>
      <c r="B13" s="237" t="s">
        <v>2</v>
      </c>
      <c r="C13" s="137">
        <v>4</v>
      </c>
      <c r="D13" s="138">
        <v>2</v>
      </c>
      <c r="E13" s="139">
        <v>0</v>
      </c>
      <c r="F13" s="139">
        <v>0</v>
      </c>
      <c r="G13" s="140">
        <v>0</v>
      </c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</row>
    <row r="14" spans="1:33" ht="14.25" customHeight="1">
      <c r="A14" s="588"/>
      <c r="B14" s="238" t="s">
        <v>28</v>
      </c>
      <c r="C14" s="141">
        <v>4</v>
      </c>
      <c r="D14" s="142" t="s">
        <v>137</v>
      </c>
      <c r="E14" s="143">
        <v>0</v>
      </c>
      <c r="F14" s="143">
        <v>0</v>
      </c>
      <c r="G14" s="144">
        <v>0</v>
      </c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</row>
    <row r="15" spans="1:33" ht="14.25" customHeight="1" thickBot="1">
      <c r="A15" s="582"/>
      <c r="B15" s="239" t="s">
        <v>3</v>
      </c>
      <c r="C15" s="145">
        <v>4</v>
      </c>
      <c r="D15" s="146" t="s">
        <v>138</v>
      </c>
      <c r="E15" s="147" t="s">
        <v>139</v>
      </c>
      <c r="F15" s="147">
        <v>0</v>
      </c>
      <c r="G15" s="148">
        <v>1</v>
      </c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</row>
    <row r="16" spans="1:33" s="8" customFormat="1" ht="30" customHeight="1" thickBot="1">
      <c r="A16" s="89" t="s">
        <v>53</v>
      </c>
      <c r="B16" s="96" t="s">
        <v>56</v>
      </c>
      <c r="C16" s="152">
        <v>40</v>
      </c>
      <c r="D16" s="260" t="s">
        <v>164</v>
      </c>
      <c r="E16" s="261" t="s">
        <v>31</v>
      </c>
      <c r="F16" s="261" t="s">
        <v>165</v>
      </c>
      <c r="G16" s="261" t="s">
        <v>86</v>
      </c>
      <c r="H16" s="261" t="s">
        <v>87</v>
      </c>
      <c r="I16" s="261" t="s">
        <v>88</v>
      </c>
      <c r="J16" s="261" t="s">
        <v>89</v>
      </c>
      <c r="K16" s="261" t="s">
        <v>90</v>
      </c>
      <c r="L16" s="261"/>
      <c r="M16" s="262"/>
      <c r="N16" s="263"/>
      <c r="O16" s="261"/>
      <c r="P16" s="261"/>
      <c r="Q16" s="261"/>
      <c r="R16" s="261"/>
      <c r="S16" s="261"/>
      <c r="T16" s="264"/>
      <c r="U16" s="229" t="s">
        <v>162</v>
      </c>
      <c r="V16" s="91"/>
      <c r="W16" s="91"/>
      <c r="X16" s="92"/>
      <c r="Y16" s="31" t="s">
        <v>61</v>
      </c>
      <c r="Z16" s="31" t="s">
        <v>31</v>
      </c>
      <c r="AA16" s="31" t="s">
        <v>34</v>
      </c>
      <c r="AB16" s="226" t="s">
        <v>32</v>
      </c>
      <c r="AC16" s="93"/>
      <c r="AD16" s="93"/>
      <c r="AE16" s="93"/>
      <c r="AF16" s="93"/>
      <c r="AG16" s="93"/>
    </row>
    <row r="17" spans="1:33" s="8" customFormat="1" ht="30" customHeight="1">
      <c r="A17" s="592" t="s">
        <v>37</v>
      </c>
      <c r="B17" s="595" t="s">
        <v>57</v>
      </c>
      <c r="C17" s="153">
        <v>40</v>
      </c>
      <c r="D17" s="293" t="s">
        <v>91</v>
      </c>
      <c r="E17" s="248" t="s">
        <v>92</v>
      </c>
      <c r="F17" s="248" t="s">
        <v>93</v>
      </c>
      <c r="G17" s="248" t="s">
        <v>94</v>
      </c>
      <c r="H17" s="248"/>
      <c r="I17" s="248"/>
      <c r="J17" s="248"/>
      <c r="K17" s="248"/>
      <c r="L17" s="248"/>
      <c r="M17" s="249"/>
      <c r="N17" s="339"/>
      <c r="O17" s="248"/>
      <c r="P17" s="248"/>
      <c r="Q17" s="248"/>
      <c r="R17" s="248"/>
      <c r="S17" s="248"/>
      <c r="T17" s="340"/>
      <c r="U17" s="322" t="s">
        <v>327</v>
      </c>
      <c r="V17" s="95"/>
      <c r="W17" s="95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33" s="8" customFormat="1" ht="30" customHeight="1">
      <c r="A18" s="593"/>
      <c r="B18" s="596"/>
      <c r="C18" s="154">
        <v>40</v>
      </c>
      <c r="D18" s="341"/>
      <c r="E18" s="342"/>
      <c r="F18" s="342"/>
      <c r="G18" s="342"/>
      <c r="H18" s="342"/>
      <c r="I18" s="342"/>
      <c r="J18" s="342"/>
      <c r="K18" s="342"/>
      <c r="L18" s="342"/>
      <c r="M18" s="343"/>
      <c r="N18" s="344"/>
      <c r="O18" s="342"/>
      <c r="P18" s="342"/>
      <c r="Q18" s="342"/>
      <c r="R18" s="342"/>
      <c r="S18" s="342"/>
      <c r="T18" s="345"/>
      <c r="U18" s="94"/>
      <c r="V18" s="95"/>
      <c r="W18" s="95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s="8" customFormat="1" ht="30" customHeight="1" thickBot="1">
      <c r="A19" s="594"/>
      <c r="B19" s="597"/>
      <c r="C19" s="155">
        <v>40</v>
      </c>
      <c r="D19" s="266"/>
      <c r="E19" s="251"/>
      <c r="F19" s="251"/>
      <c r="G19" s="251"/>
      <c r="H19" s="251"/>
      <c r="I19" s="251"/>
      <c r="J19" s="251"/>
      <c r="K19" s="251"/>
      <c r="L19" s="251"/>
      <c r="M19" s="267"/>
      <c r="N19" s="344"/>
      <c r="O19" s="342"/>
      <c r="P19" s="342"/>
      <c r="Q19" s="342"/>
      <c r="R19" s="342"/>
      <c r="S19" s="342"/>
      <c r="T19" s="345"/>
      <c r="U19" s="94"/>
      <c r="V19" s="95"/>
      <c r="W19" s="95"/>
      <c r="X19" s="18"/>
      <c r="Y19" s="93"/>
      <c r="Z19" s="18"/>
      <c r="AA19" s="18"/>
      <c r="AB19" s="18"/>
      <c r="AC19" s="18"/>
      <c r="AD19" s="18"/>
      <c r="AE19" s="18"/>
      <c r="AF19" s="18"/>
      <c r="AG19" s="18"/>
    </row>
    <row r="20" spans="1:29" ht="24" customHeight="1" thickBot="1">
      <c r="A20" s="56"/>
      <c r="B20" s="57" t="s">
        <v>58</v>
      </c>
      <c r="C20" s="156" t="s">
        <v>67</v>
      </c>
      <c r="D20" s="69"/>
      <c r="E20" s="33"/>
      <c r="F20" s="33"/>
      <c r="G20" s="33"/>
      <c r="H20" s="33"/>
      <c r="I20" s="33"/>
      <c r="J20" s="33"/>
      <c r="K20" s="33"/>
      <c r="L20" s="33"/>
      <c r="M20" s="70"/>
      <c r="N20" s="69"/>
      <c r="O20" s="33"/>
      <c r="P20" s="33"/>
      <c r="Q20" s="33"/>
      <c r="R20" s="33"/>
      <c r="S20" s="33"/>
      <c r="T20" s="71"/>
      <c r="U20" s="72"/>
      <c r="V20" s="33"/>
      <c r="W20" s="70"/>
      <c r="X20" s="397"/>
      <c r="Y20" s="7"/>
      <c r="Z20" s="7"/>
      <c r="AA20" s="7"/>
      <c r="AB20" s="7"/>
      <c r="AC20" s="7"/>
    </row>
    <row r="21" spans="1:23" ht="30" customHeight="1" thickBot="1">
      <c r="A21" s="570" t="s">
        <v>54</v>
      </c>
      <c r="B21" s="97" t="s">
        <v>23</v>
      </c>
      <c r="C21" s="157" t="s">
        <v>69</v>
      </c>
      <c r="D21" s="346">
        <v>1</v>
      </c>
      <c r="E21" s="347">
        <v>8</v>
      </c>
      <c r="F21" s="347">
        <v>1</v>
      </c>
      <c r="G21" s="347" t="s">
        <v>166</v>
      </c>
      <c r="H21" s="348">
        <v>8</v>
      </c>
      <c r="I21" s="348">
        <v>5</v>
      </c>
      <c r="J21" s="348">
        <v>8</v>
      </c>
      <c r="K21" s="349">
        <v>8</v>
      </c>
      <c r="L21" s="395"/>
      <c r="M21" s="87"/>
      <c r="N21" s="86"/>
      <c r="O21" s="87"/>
      <c r="P21" s="87"/>
      <c r="Q21" s="87"/>
      <c r="R21" s="95"/>
      <c r="S21" s="95"/>
      <c r="T21" s="95"/>
      <c r="U21" s="3"/>
      <c r="V21" s="3"/>
      <c r="W21" s="3"/>
    </row>
    <row r="22" spans="1:33" ht="30" customHeight="1" thickBot="1">
      <c r="A22" s="571"/>
      <c r="B22" s="98" t="s">
        <v>4</v>
      </c>
      <c r="C22" s="479" t="s">
        <v>337</v>
      </c>
      <c r="D22" s="243" t="s">
        <v>95</v>
      </c>
      <c r="E22" s="244" t="s">
        <v>96</v>
      </c>
      <c r="F22" s="244" t="s">
        <v>97</v>
      </c>
      <c r="G22" s="247"/>
      <c r="H22" s="252"/>
      <c r="I22" s="253"/>
      <c r="J22" s="253"/>
      <c r="K22" s="253"/>
      <c r="L22" s="104"/>
      <c r="M22" s="104"/>
      <c r="N22" s="104"/>
      <c r="O22" s="104"/>
      <c r="P22" s="104"/>
      <c r="Q22" s="104"/>
      <c r="R22" s="104"/>
      <c r="S22" s="104"/>
      <c r="T22" s="104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23" ht="30" customHeight="1">
      <c r="A23" s="580"/>
      <c r="B23" s="99" t="s">
        <v>24</v>
      </c>
      <c r="C23" s="158">
        <v>40</v>
      </c>
      <c r="D23" s="254" t="s">
        <v>91</v>
      </c>
      <c r="E23" s="255" t="s">
        <v>92</v>
      </c>
      <c r="F23" s="255" t="s">
        <v>98</v>
      </c>
      <c r="G23" s="255" t="s">
        <v>99</v>
      </c>
      <c r="H23" s="256" t="s">
        <v>167</v>
      </c>
      <c r="I23" s="256">
        <v>2</v>
      </c>
      <c r="J23" s="256" t="s">
        <v>168</v>
      </c>
      <c r="K23" s="256">
        <v>2</v>
      </c>
      <c r="L23" s="256">
        <v>1</v>
      </c>
      <c r="M23" s="257" t="s">
        <v>168</v>
      </c>
      <c r="N23" s="258">
        <v>1</v>
      </c>
      <c r="O23" s="256"/>
      <c r="P23" s="256"/>
      <c r="Q23" s="256"/>
      <c r="R23" s="256"/>
      <c r="S23" s="256"/>
      <c r="T23" s="259"/>
      <c r="U23" s="4"/>
      <c r="V23" s="3"/>
      <c r="W23" s="3"/>
    </row>
    <row r="24" spans="1:23" ht="30" customHeight="1">
      <c r="A24" s="296" t="s">
        <v>37</v>
      </c>
      <c r="B24" s="297" t="s">
        <v>38</v>
      </c>
      <c r="C24" s="298">
        <v>60</v>
      </c>
      <c r="D24" s="350"/>
      <c r="E24" s="244"/>
      <c r="F24" s="244"/>
      <c r="G24" s="244"/>
      <c r="H24" s="244"/>
      <c r="I24" s="244"/>
      <c r="J24" s="244"/>
      <c r="K24" s="244"/>
      <c r="L24" s="244"/>
      <c r="M24" s="245"/>
      <c r="N24" s="246">
        <f>IF('債主登録依頼書(電子提出用)'!$D23="","",MID('債主登録依頼書(電子提出用)'!$D23,COLUMN(N24)-3,1))</f>
      </c>
      <c r="O24" s="244"/>
      <c r="P24" s="244"/>
      <c r="Q24" s="244"/>
      <c r="R24" s="244"/>
      <c r="S24" s="244"/>
      <c r="T24" s="247"/>
      <c r="U24" s="4"/>
      <c r="V24" s="3"/>
      <c r="W24" s="3"/>
    </row>
    <row r="25" spans="1:23" ht="30" customHeight="1" thickBot="1">
      <c r="A25" s="296" t="s">
        <v>37</v>
      </c>
      <c r="B25" s="297" t="s">
        <v>158</v>
      </c>
      <c r="C25" s="298">
        <v>40</v>
      </c>
      <c r="D25" s="421"/>
      <c r="E25" s="248"/>
      <c r="F25" s="248"/>
      <c r="G25" s="248"/>
      <c r="H25" s="248"/>
      <c r="I25" s="248"/>
      <c r="J25" s="248"/>
      <c r="K25" s="248"/>
      <c r="L25" s="248"/>
      <c r="M25" s="249"/>
      <c r="N25" s="293">
        <f>IF('債主登録依頼書(電子提出用)'!$D24="","",MID('債主登録依頼書(電子提出用)'!$D24,COLUMN(N25)-3,1))</f>
      </c>
      <c r="O25" s="250"/>
      <c r="P25" s="250"/>
      <c r="Q25" s="250"/>
      <c r="R25" s="250"/>
      <c r="S25" s="250"/>
      <c r="T25" s="351"/>
      <c r="U25" s="4"/>
      <c r="V25" s="3"/>
      <c r="W25" s="3"/>
    </row>
    <row r="26" spans="1:23" ht="29.25" customHeight="1" thickBot="1">
      <c r="A26" s="46" t="s">
        <v>22</v>
      </c>
      <c r="B26" s="100" t="s">
        <v>214</v>
      </c>
      <c r="C26" s="292" t="s">
        <v>209</v>
      </c>
      <c r="D26" s="422">
        <v>1</v>
      </c>
      <c r="E26" s="423">
        <v>9</v>
      </c>
      <c r="F26" s="251">
        <v>8</v>
      </c>
      <c r="G26" s="251">
        <v>8</v>
      </c>
      <c r="H26" s="251" t="s">
        <v>211</v>
      </c>
      <c r="I26" s="251"/>
      <c r="J26" s="251">
        <v>7</v>
      </c>
      <c r="K26" s="251" t="s">
        <v>215</v>
      </c>
      <c r="L26" s="251"/>
      <c r="M26" s="251">
        <v>1</v>
      </c>
      <c r="N26" s="424" t="s">
        <v>213</v>
      </c>
      <c r="O26" s="420"/>
      <c r="P26" s="420"/>
      <c r="Q26" s="420"/>
      <c r="R26" s="420"/>
      <c r="S26" s="420"/>
      <c r="T26" s="420"/>
      <c r="U26" s="3"/>
      <c r="V26" s="3"/>
      <c r="W26" s="3"/>
    </row>
    <row r="27" spans="1:8" ht="14.25" customHeight="1">
      <c r="A27" s="581"/>
      <c r="B27" s="51" t="s">
        <v>5</v>
      </c>
      <c r="C27" s="141" t="s">
        <v>70</v>
      </c>
      <c r="D27" s="15" t="s">
        <v>19</v>
      </c>
      <c r="E27" s="299" t="s">
        <v>20</v>
      </c>
      <c r="F27" s="53"/>
      <c r="G27" s="273" t="s">
        <v>51</v>
      </c>
      <c r="H27" s="64"/>
    </row>
    <row r="28" spans="1:5" ht="14.25" customHeight="1" thickBot="1">
      <c r="A28" s="582"/>
      <c r="B28" s="58" t="s">
        <v>6</v>
      </c>
      <c r="C28" s="160" t="s">
        <v>71</v>
      </c>
      <c r="D28" s="59" t="s">
        <v>19</v>
      </c>
      <c r="E28" s="3"/>
    </row>
    <row r="29" spans="1:33" ht="30" customHeight="1" thickBot="1">
      <c r="A29" s="570" t="s">
        <v>55</v>
      </c>
      <c r="B29" s="310" t="s">
        <v>7</v>
      </c>
      <c r="C29" s="169">
        <v>30</v>
      </c>
      <c r="D29" s="352">
        <v>0</v>
      </c>
      <c r="E29" s="353">
        <v>4</v>
      </c>
      <c r="F29" s="353">
        <v>2</v>
      </c>
      <c r="G29" s="353">
        <v>2</v>
      </c>
      <c r="H29" s="353" t="s">
        <v>168</v>
      </c>
      <c r="I29" s="353">
        <v>3</v>
      </c>
      <c r="J29" s="353">
        <v>4</v>
      </c>
      <c r="K29" s="353" t="s">
        <v>168</v>
      </c>
      <c r="L29" s="353">
        <v>3</v>
      </c>
      <c r="M29" s="354">
        <v>6</v>
      </c>
      <c r="N29" s="355">
        <v>6</v>
      </c>
      <c r="O29" s="353">
        <v>7</v>
      </c>
      <c r="P29" s="353"/>
      <c r="Q29" s="353"/>
      <c r="R29" s="353"/>
      <c r="S29" s="353"/>
      <c r="T29" s="353"/>
      <c r="U29" s="353"/>
      <c r="V29" s="353"/>
      <c r="W29" s="356"/>
      <c r="X29" s="178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30" customHeight="1" thickBot="1">
      <c r="A30" s="571"/>
      <c r="B30" s="280" t="s">
        <v>8</v>
      </c>
      <c r="C30" s="157">
        <v>30</v>
      </c>
      <c r="D30" s="357">
        <v>0</v>
      </c>
      <c r="E30" s="358">
        <v>4</v>
      </c>
      <c r="F30" s="358">
        <v>2</v>
      </c>
      <c r="G30" s="358">
        <v>2</v>
      </c>
      <c r="H30" s="358" t="s">
        <v>168</v>
      </c>
      <c r="I30" s="358">
        <v>3</v>
      </c>
      <c r="J30" s="358">
        <v>4</v>
      </c>
      <c r="K30" s="358" t="s">
        <v>168</v>
      </c>
      <c r="L30" s="358">
        <v>3</v>
      </c>
      <c r="M30" s="359">
        <v>6</v>
      </c>
      <c r="N30" s="360">
        <v>8</v>
      </c>
      <c r="O30" s="358">
        <v>7</v>
      </c>
      <c r="P30" s="358"/>
      <c r="Q30" s="358"/>
      <c r="R30" s="358"/>
      <c r="S30" s="358"/>
      <c r="T30" s="358"/>
      <c r="U30" s="358"/>
      <c r="V30" s="358"/>
      <c r="W30" s="361"/>
      <c r="X30" s="178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30" customHeight="1" thickBot="1">
      <c r="A31" s="571"/>
      <c r="B31" s="583" t="s">
        <v>39</v>
      </c>
      <c r="C31" s="576" t="s">
        <v>328</v>
      </c>
      <c r="D31" s="357" t="s">
        <v>169</v>
      </c>
      <c r="E31" s="358" t="s">
        <v>170</v>
      </c>
      <c r="F31" s="358" t="s">
        <v>193</v>
      </c>
      <c r="G31" s="358" t="s">
        <v>149</v>
      </c>
      <c r="H31" s="358" t="s">
        <v>194</v>
      </c>
      <c r="I31" s="358" t="s">
        <v>196</v>
      </c>
      <c r="J31" s="358" t="s">
        <v>195</v>
      </c>
      <c r="K31" s="358" t="s">
        <v>197</v>
      </c>
      <c r="L31" s="358" t="s">
        <v>196</v>
      </c>
      <c r="M31" s="362" t="s">
        <v>198</v>
      </c>
      <c r="N31" s="363" t="s">
        <v>194</v>
      </c>
      <c r="O31" s="358" t="s">
        <v>199</v>
      </c>
      <c r="P31" s="358" t="s">
        <v>195</v>
      </c>
      <c r="Q31" s="358" t="s">
        <v>200</v>
      </c>
      <c r="R31" s="358" t="s">
        <v>201</v>
      </c>
      <c r="S31" s="358" t="s">
        <v>194</v>
      </c>
      <c r="T31" s="358" t="s">
        <v>196</v>
      </c>
      <c r="U31" s="358" t="s">
        <v>193</v>
      </c>
      <c r="V31" s="358" t="s">
        <v>200</v>
      </c>
      <c r="W31" s="359" t="s">
        <v>202</v>
      </c>
      <c r="X31" s="391" t="s">
        <v>196</v>
      </c>
      <c r="Y31" s="358" t="s">
        <v>198</v>
      </c>
      <c r="Z31" s="358" t="s">
        <v>196</v>
      </c>
      <c r="AA31" s="358" t="s">
        <v>194</v>
      </c>
      <c r="AB31" s="358" t="s">
        <v>203</v>
      </c>
      <c r="AC31" s="358" t="s">
        <v>204</v>
      </c>
      <c r="AD31" s="358" t="s">
        <v>200</v>
      </c>
      <c r="AE31" s="358" t="s">
        <v>196</v>
      </c>
      <c r="AF31" s="358" t="s">
        <v>204</v>
      </c>
      <c r="AG31" s="392" t="s">
        <v>200</v>
      </c>
    </row>
    <row r="32" spans="1:33" ht="30" customHeight="1" thickBot="1">
      <c r="A32" s="572"/>
      <c r="B32" s="583"/>
      <c r="C32" s="577"/>
      <c r="D32" s="364" t="s">
        <v>196</v>
      </c>
      <c r="E32" s="365" t="s">
        <v>201</v>
      </c>
      <c r="F32" s="366" t="s">
        <v>194</v>
      </c>
      <c r="G32" s="365" t="s">
        <v>171</v>
      </c>
      <c r="H32" s="366" t="s">
        <v>173</v>
      </c>
      <c r="I32" s="365" t="s">
        <v>172</v>
      </c>
      <c r="J32" s="366" t="s">
        <v>174</v>
      </c>
      <c r="K32" s="365" t="s">
        <v>175</v>
      </c>
      <c r="L32" s="366" t="s">
        <v>172</v>
      </c>
      <c r="M32" s="365" t="s">
        <v>174</v>
      </c>
      <c r="N32" s="367" t="s">
        <v>176</v>
      </c>
      <c r="O32" s="365" t="s">
        <v>177</v>
      </c>
      <c r="P32" s="366" t="s">
        <v>205</v>
      </c>
      <c r="Q32" s="365"/>
      <c r="R32" s="366"/>
      <c r="S32" s="365"/>
      <c r="T32" s="366"/>
      <c r="U32" s="365"/>
      <c r="V32" s="366"/>
      <c r="W32" s="368"/>
      <c r="X32" s="393"/>
      <c r="Y32" s="365"/>
      <c r="Z32" s="366"/>
      <c r="AA32" s="365"/>
      <c r="AB32" s="366"/>
      <c r="AC32" s="365"/>
      <c r="AD32" s="366"/>
      <c r="AE32" s="365"/>
      <c r="AF32" s="366"/>
      <c r="AG32" s="394"/>
    </row>
    <row r="33" spans="1:34" ht="42.75" customHeight="1" thickBot="1">
      <c r="A33" s="584" t="s">
        <v>147</v>
      </c>
      <c r="B33" s="584"/>
      <c r="C33" s="584"/>
      <c r="D33" s="584"/>
      <c r="E33" s="584"/>
      <c r="F33" s="584"/>
      <c r="G33" s="584"/>
      <c r="H33" s="584"/>
      <c r="I33" s="584"/>
      <c r="J33" s="584"/>
      <c r="K33" s="584"/>
      <c r="L33" s="584"/>
      <c r="M33" s="584"/>
      <c r="N33" s="584"/>
      <c r="O33" s="584"/>
      <c r="P33" s="584"/>
      <c r="Q33" s="584"/>
      <c r="R33" s="584"/>
      <c r="S33" s="584"/>
      <c r="T33" s="584"/>
      <c r="U33" s="584"/>
      <c r="V33" s="584"/>
      <c r="W33" s="584"/>
      <c r="X33" s="584"/>
      <c r="Y33" s="584"/>
      <c r="Z33" s="584"/>
      <c r="AA33" s="584"/>
      <c r="AB33" s="584"/>
      <c r="AC33" s="584"/>
      <c r="AD33" s="584"/>
      <c r="AE33" s="584"/>
      <c r="AF33" s="584"/>
      <c r="AG33" s="584"/>
      <c r="AH33" s="584"/>
    </row>
    <row r="34" spans="1:33" ht="34.5" customHeight="1" thickBot="1">
      <c r="A34" s="328"/>
      <c r="B34" s="310" t="s">
        <v>9</v>
      </c>
      <c r="C34" s="169">
        <v>4</v>
      </c>
      <c r="D34" s="389" t="s">
        <v>192</v>
      </c>
      <c r="E34" s="353">
        <v>0</v>
      </c>
      <c r="F34" s="353">
        <v>0</v>
      </c>
      <c r="G34" s="390">
        <v>2</v>
      </c>
      <c r="H34" s="568" t="s">
        <v>520</v>
      </c>
      <c r="I34" s="569"/>
      <c r="J34" s="569"/>
      <c r="K34" s="569"/>
      <c r="L34" s="569"/>
      <c r="M34" s="569"/>
      <c r="N34" s="569"/>
      <c r="O34" s="569"/>
      <c r="P34" s="569"/>
      <c r="Q34" s="569"/>
      <c r="R34" s="569"/>
      <c r="S34" s="569"/>
      <c r="T34" s="569"/>
      <c r="U34" s="569"/>
      <c r="V34" s="569"/>
      <c r="W34" s="569"/>
      <c r="X34" s="569"/>
      <c r="Y34" s="569"/>
      <c r="Z34" s="569"/>
      <c r="AA34" s="569"/>
      <c r="AB34" s="569"/>
      <c r="AC34" s="569"/>
      <c r="AD34" s="569"/>
      <c r="AE34" s="569"/>
      <c r="AF34" s="569"/>
      <c r="AG34" s="569"/>
    </row>
    <row r="35" spans="1:22" ht="24" customHeight="1" thickBot="1">
      <c r="A35" s="302"/>
      <c r="B35" s="60" t="s">
        <v>17</v>
      </c>
      <c r="C35" s="162">
        <v>3</v>
      </c>
      <c r="D35" s="163" t="s">
        <v>142</v>
      </c>
      <c r="E35" s="164" t="s">
        <v>143</v>
      </c>
      <c r="F35" s="165"/>
      <c r="G35" s="166"/>
      <c r="H35" s="167"/>
      <c r="I35" s="168"/>
      <c r="J35" s="273" t="s">
        <v>50</v>
      </c>
      <c r="K35" s="13"/>
      <c r="L35" s="13"/>
      <c r="M35" s="13"/>
      <c r="N35" s="13"/>
      <c r="O35" s="13"/>
      <c r="P35" s="13"/>
      <c r="Q35" s="13"/>
      <c r="R35" s="13"/>
      <c r="S35" s="64"/>
      <c r="T35" s="64"/>
      <c r="U35" s="64"/>
      <c r="V35" s="64"/>
    </row>
    <row r="36" spans="1:33" ht="30" customHeight="1" thickBot="1">
      <c r="A36" s="570" t="s">
        <v>152</v>
      </c>
      <c r="B36" s="81" t="s">
        <v>52</v>
      </c>
      <c r="C36" s="169" t="s">
        <v>140</v>
      </c>
      <c r="D36" s="369" t="s">
        <v>178</v>
      </c>
      <c r="E36" s="370" t="s">
        <v>179</v>
      </c>
      <c r="F36" s="370" t="s">
        <v>180</v>
      </c>
      <c r="G36" s="370" t="s">
        <v>100</v>
      </c>
      <c r="H36" s="370" t="s">
        <v>101</v>
      </c>
      <c r="I36" s="370"/>
      <c r="J36" s="370"/>
      <c r="K36" s="370"/>
      <c r="L36" s="370"/>
      <c r="M36" s="371"/>
      <c r="N36" s="372"/>
      <c r="O36" s="370"/>
      <c r="P36" s="370"/>
      <c r="Q36" s="370"/>
      <c r="R36" s="373"/>
      <c r="S36" s="226" t="s">
        <v>144</v>
      </c>
      <c r="T36" s="93"/>
      <c r="U36" s="93"/>
      <c r="V36" s="93"/>
      <c r="W36" s="93"/>
      <c r="X36" s="93"/>
      <c r="Y36" s="93"/>
      <c r="Z36" s="93"/>
      <c r="AA36" s="121"/>
      <c r="AB36" s="7"/>
      <c r="AC36" s="7"/>
      <c r="AD36" s="7"/>
      <c r="AE36" s="7"/>
      <c r="AF36" s="7"/>
      <c r="AG36" s="7"/>
    </row>
    <row r="37" spans="1:33" ht="30" customHeight="1" thickBot="1">
      <c r="A37" s="571"/>
      <c r="B37" s="305" t="s">
        <v>29</v>
      </c>
      <c r="C37" s="157" t="s">
        <v>140</v>
      </c>
      <c r="D37" s="545" t="s">
        <v>102</v>
      </c>
      <c r="E37" s="376" t="s">
        <v>103</v>
      </c>
      <c r="F37" s="376" t="s">
        <v>93</v>
      </c>
      <c r="G37" s="376" t="s">
        <v>94</v>
      </c>
      <c r="H37" s="376"/>
      <c r="I37" s="376"/>
      <c r="J37" s="376"/>
      <c r="K37" s="376"/>
      <c r="L37" s="376"/>
      <c r="M37" s="377"/>
      <c r="N37" s="375"/>
      <c r="O37" s="376"/>
      <c r="P37" s="376"/>
      <c r="Q37" s="376"/>
      <c r="R37" s="546"/>
      <c r="S37" s="227" t="s">
        <v>145</v>
      </c>
      <c r="T37" s="93"/>
      <c r="U37" s="93"/>
      <c r="V37" s="93"/>
      <c r="W37" s="93"/>
      <c r="X37" s="93"/>
      <c r="Y37" s="93"/>
      <c r="Z37" s="93"/>
      <c r="AA37" s="7"/>
      <c r="AB37" s="7"/>
      <c r="AC37" s="7"/>
      <c r="AD37" s="7"/>
      <c r="AE37" s="7"/>
      <c r="AF37" s="7"/>
      <c r="AG37" s="7"/>
    </row>
    <row r="38" spans="1:33" ht="36" customHeight="1" thickBot="1">
      <c r="A38" s="571"/>
      <c r="B38" s="270" t="s">
        <v>10</v>
      </c>
      <c r="C38" s="169">
        <v>7</v>
      </c>
      <c r="D38" s="389">
        <v>0</v>
      </c>
      <c r="E38" s="353">
        <v>0</v>
      </c>
      <c r="F38" s="353">
        <v>0</v>
      </c>
      <c r="G38" s="390">
        <v>1</v>
      </c>
      <c r="H38" s="352">
        <v>2</v>
      </c>
      <c r="I38" s="353">
        <v>6</v>
      </c>
      <c r="J38" s="390">
        <v>1</v>
      </c>
      <c r="K38" s="547" t="s">
        <v>153</v>
      </c>
      <c r="L38" s="205"/>
      <c r="M38" s="205"/>
      <c r="N38" s="117"/>
      <c r="O38" s="117"/>
      <c r="P38" s="117"/>
      <c r="Q38" s="117"/>
      <c r="R38" s="117"/>
      <c r="S38" s="93"/>
      <c r="T38" s="93"/>
      <c r="U38" s="93"/>
      <c r="V38" s="93"/>
      <c r="W38" s="93"/>
      <c r="X38" s="93"/>
      <c r="Y38" s="93"/>
      <c r="Z38" s="93"/>
      <c r="AA38" s="7"/>
      <c r="AB38" s="7"/>
      <c r="AC38" s="7"/>
      <c r="AD38" s="7"/>
      <c r="AE38" s="7"/>
      <c r="AF38" s="7"/>
      <c r="AG38" s="7"/>
    </row>
    <row r="39" spans="1:33" ht="30" customHeight="1">
      <c r="A39" s="571"/>
      <c r="B39" s="573" t="s">
        <v>60</v>
      </c>
      <c r="C39" s="161" t="s">
        <v>141</v>
      </c>
      <c r="D39" s="375" t="s">
        <v>104</v>
      </c>
      <c r="E39" s="376" t="s">
        <v>31</v>
      </c>
      <c r="F39" s="376" t="s">
        <v>105</v>
      </c>
      <c r="G39" s="376" t="s">
        <v>86</v>
      </c>
      <c r="H39" s="376" t="s">
        <v>87</v>
      </c>
      <c r="I39" s="376" t="s">
        <v>88</v>
      </c>
      <c r="J39" s="376" t="s">
        <v>89</v>
      </c>
      <c r="K39" s="376" t="s">
        <v>90</v>
      </c>
      <c r="L39" s="376"/>
      <c r="M39" s="377"/>
      <c r="N39" s="375"/>
      <c r="O39" s="376"/>
      <c r="P39" s="376"/>
      <c r="Q39" s="376"/>
      <c r="R39" s="376"/>
      <c r="S39" s="376"/>
      <c r="T39" s="376"/>
      <c r="U39" s="376"/>
      <c r="V39" s="376"/>
      <c r="W39" s="541"/>
      <c r="X39" s="543"/>
      <c r="Y39" s="376"/>
      <c r="Z39" s="376"/>
      <c r="AA39" s="376"/>
      <c r="AB39" s="376"/>
      <c r="AC39" s="376"/>
      <c r="AD39" s="376"/>
      <c r="AE39" s="376"/>
      <c r="AF39" s="376"/>
      <c r="AG39" s="378"/>
    </row>
    <row r="40" spans="1:33" ht="30" customHeight="1" thickBot="1">
      <c r="A40" s="571"/>
      <c r="B40" s="574"/>
      <c r="C40" s="159" t="s">
        <v>141</v>
      </c>
      <c r="D40" s="379"/>
      <c r="E40" s="380"/>
      <c r="F40" s="380"/>
      <c r="G40" s="380"/>
      <c r="H40" s="380"/>
      <c r="I40" s="380"/>
      <c r="J40" s="380"/>
      <c r="K40" s="380"/>
      <c r="L40" s="380"/>
      <c r="M40" s="381"/>
      <c r="N40" s="379"/>
      <c r="O40" s="380"/>
      <c r="P40" s="380"/>
      <c r="Q40" s="380"/>
      <c r="R40" s="380"/>
      <c r="S40" s="380"/>
      <c r="T40" s="380"/>
      <c r="U40" s="380"/>
      <c r="V40" s="380"/>
      <c r="W40" s="542"/>
      <c r="X40" s="544"/>
      <c r="Y40" s="380"/>
      <c r="Z40" s="380"/>
      <c r="AA40" s="380"/>
      <c r="AB40" s="380"/>
      <c r="AC40" s="380"/>
      <c r="AD40" s="380"/>
      <c r="AE40" s="380"/>
      <c r="AF40" s="380"/>
      <c r="AG40" s="382"/>
    </row>
    <row r="41" spans="1:35" ht="30" customHeight="1">
      <c r="A41" s="571"/>
      <c r="B41" s="573" t="s">
        <v>524</v>
      </c>
      <c r="C41" s="576" t="s">
        <v>159</v>
      </c>
      <c r="D41" s="383" t="s">
        <v>104</v>
      </c>
      <c r="E41" s="383" t="s">
        <v>186</v>
      </c>
      <c r="F41" s="383" t="s">
        <v>105</v>
      </c>
      <c r="G41" s="383" t="s">
        <v>187</v>
      </c>
      <c r="H41" s="383" t="s">
        <v>188</v>
      </c>
      <c r="I41" s="383" t="s">
        <v>184</v>
      </c>
      <c r="J41" s="383" t="s">
        <v>185</v>
      </c>
      <c r="K41" s="383" t="s">
        <v>189</v>
      </c>
      <c r="L41" s="383" t="s">
        <v>185</v>
      </c>
      <c r="M41" s="535" t="s">
        <v>190</v>
      </c>
      <c r="N41" s="536" t="s">
        <v>191</v>
      </c>
      <c r="O41" s="383" t="s">
        <v>182</v>
      </c>
      <c r="P41" s="383" t="s">
        <v>183</v>
      </c>
      <c r="Q41" s="383" t="s">
        <v>181</v>
      </c>
      <c r="R41" s="383"/>
      <c r="S41" s="383"/>
      <c r="T41" s="383"/>
      <c r="U41" s="383"/>
      <c r="V41" s="383"/>
      <c r="W41" s="535"/>
      <c r="X41" s="530"/>
      <c r="Y41" s="514"/>
      <c r="Z41" s="515"/>
      <c r="AA41" s="516"/>
      <c r="AB41" s="516"/>
      <c r="AC41" s="513"/>
      <c r="AD41" s="513"/>
      <c r="AE41" s="537"/>
      <c r="AF41" s="538"/>
      <c r="AG41" s="540"/>
      <c r="AH41" s="91"/>
      <c r="AI41" s="7"/>
    </row>
    <row r="42" spans="1:34" ht="30" customHeight="1" thickBot="1">
      <c r="A42" s="571"/>
      <c r="B42" s="575"/>
      <c r="C42" s="577"/>
      <c r="D42" s="284"/>
      <c r="E42" s="285"/>
      <c r="F42" s="285"/>
      <c r="G42" s="285"/>
      <c r="H42" s="285"/>
      <c r="I42" s="285"/>
      <c r="J42" s="285"/>
      <c r="K42" s="285"/>
      <c r="L42" s="285"/>
      <c r="M42" s="522"/>
      <c r="N42" s="523"/>
      <c r="O42" s="518"/>
      <c r="P42" s="518"/>
      <c r="Q42" s="519"/>
      <c r="R42" s="519"/>
      <c r="S42" s="518"/>
      <c r="T42" s="518"/>
      <c r="U42" s="518"/>
      <c r="V42" s="518"/>
      <c r="W42" s="527"/>
      <c r="X42" s="523"/>
      <c r="Y42" s="518"/>
      <c r="Z42" s="539"/>
      <c r="AA42" s="520"/>
      <c r="AB42" s="520"/>
      <c r="AC42" s="520"/>
      <c r="AD42" s="520"/>
      <c r="AE42" s="520"/>
      <c r="AF42" s="520"/>
      <c r="AG42" s="521"/>
      <c r="AH42" s="503"/>
    </row>
    <row r="43" spans="1:33" ht="30" customHeight="1" thickBot="1">
      <c r="A43" s="571"/>
      <c r="B43" s="575"/>
      <c r="C43" s="169"/>
      <c r="D43" s="30" t="s">
        <v>518</v>
      </c>
      <c r="E43" s="532"/>
      <c r="F43" s="532"/>
      <c r="G43" s="532"/>
      <c r="H43" s="532"/>
      <c r="I43" s="532"/>
      <c r="J43" s="532"/>
      <c r="K43" s="532"/>
      <c r="L43" s="532"/>
      <c r="M43" s="532"/>
      <c r="N43" s="532"/>
      <c r="O43" s="532"/>
      <c r="P43" s="532"/>
      <c r="Q43" s="532"/>
      <c r="R43" s="532"/>
      <c r="S43" s="532"/>
      <c r="T43" s="532"/>
      <c r="U43" s="532"/>
      <c r="V43" s="532"/>
      <c r="W43" s="532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4" ht="30" customHeight="1" thickBot="1">
      <c r="A44" s="571"/>
      <c r="B44" s="324" t="s">
        <v>11</v>
      </c>
      <c r="C44" s="157" t="s">
        <v>77</v>
      </c>
      <c r="D44" s="384" t="s">
        <v>262</v>
      </c>
      <c r="E44" s="385"/>
      <c r="F44" s="385"/>
      <c r="G44" s="385"/>
      <c r="H44" s="476" t="s">
        <v>264</v>
      </c>
      <c r="I44" s="477"/>
      <c r="J44" s="477"/>
      <c r="K44" s="476" t="s">
        <v>266</v>
      </c>
      <c r="L44" s="477"/>
      <c r="M44" s="477"/>
      <c r="N44" s="476" t="s">
        <v>268</v>
      </c>
      <c r="O44" s="336"/>
      <c r="P44" s="336"/>
      <c r="Q44" s="337"/>
      <c r="R44" s="557" t="s">
        <v>526</v>
      </c>
      <c r="S44" s="558"/>
      <c r="T44" s="558"/>
      <c r="U44" s="558"/>
      <c r="V44" s="558"/>
      <c r="W44" s="558"/>
      <c r="X44" s="558"/>
      <c r="Y44" s="558"/>
      <c r="Z44" s="558"/>
      <c r="AA44" s="558"/>
      <c r="AB44" s="558"/>
      <c r="AC44" s="558"/>
      <c r="AD44" s="558"/>
      <c r="AE44" s="558"/>
      <c r="AF44" s="558"/>
      <c r="AG44" s="558"/>
      <c r="AH44" s="558"/>
    </row>
    <row r="45" spans="1:33" ht="34.5" customHeight="1" thickBot="1">
      <c r="A45" s="571"/>
      <c r="B45" s="106" t="s">
        <v>12</v>
      </c>
      <c r="C45" s="169">
        <v>7</v>
      </c>
      <c r="D45" s="346">
        <v>0</v>
      </c>
      <c r="E45" s="353">
        <v>0</v>
      </c>
      <c r="F45" s="353">
        <v>3</v>
      </c>
      <c r="G45" s="353">
        <v>9</v>
      </c>
      <c r="H45" s="353">
        <v>2</v>
      </c>
      <c r="I45" s="353">
        <v>1</v>
      </c>
      <c r="J45" s="374">
        <v>9</v>
      </c>
      <c r="K45" s="226" t="s">
        <v>148</v>
      </c>
      <c r="L45" s="29"/>
      <c r="M45" s="29"/>
      <c r="N45" s="29"/>
      <c r="O45" s="29"/>
      <c r="P45" s="29"/>
      <c r="Q45" s="29"/>
      <c r="R45" s="29"/>
      <c r="S45" s="29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4" ht="50.25" customHeight="1" thickBot="1">
      <c r="A46" s="572"/>
      <c r="B46" s="101" t="s">
        <v>13</v>
      </c>
      <c r="C46" s="161">
        <v>2</v>
      </c>
      <c r="D46" s="478" t="s">
        <v>270</v>
      </c>
      <c r="E46" s="338"/>
      <c r="F46" s="338"/>
      <c r="G46" s="338"/>
      <c r="H46" s="386" t="s">
        <v>272</v>
      </c>
      <c r="I46" s="387"/>
      <c r="J46" s="387"/>
      <c r="K46" s="388"/>
      <c r="L46" s="578" t="s">
        <v>527</v>
      </c>
      <c r="M46" s="579"/>
      <c r="N46" s="579"/>
      <c r="O46" s="579"/>
      <c r="P46" s="579"/>
      <c r="Q46" s="579"/>
      <c r="R46" s="579"/>
      <c r="S46" s="579"/>
      <c r="T46" s="579"/>
      <c r="U46" s="579"/>
      <c r="V46" s="579"/>
      <c r="W46" s="579"/>
      <c r="X46" s="579"/>
      <c r="Y46" s="579"/>
      <c r="Z46" s="579"/>
      <c r="AA46" s="579"/>
      <c r="AB46" s="579"/>
      <c r="AC46" s="579"/>
      <c r="AD46" s="579"/>
      <c r="AE46" s="579"/>
      <c r="AF46" s="579"/>
      <c r="AG46" s="579"/>
      <c r="AH46" s="579"/>
    </row>
    <row r="47" spans="1:30" ht="25.5" customHeight="1" thickBot="1">
      <c r="A47" s="62"/>
      <c r="B47" s="233" t="s">
        <v>14</v>
      </c>
      <c r="C47" s="171">
        <v>10</v>
      </c>
      <c r="D47" s="172">
        <v>3</v>
      </c>
      <c r="E47" s="173">
        <v>4</v>
      </c>
      <c r="F47" s="173">
        <v>5</v>
      </c>
      <c r="G47" s="325">
        <v>0</v>
      </c>
      <c r="M47" s="225"/>
      <c r="N47" s="225"/>
      <c r="O47" s="225"/>
      <c r="P47" s="228"/>
      <c r="Q47" s="85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t="23.25" customHeight="1" thickBot="1">
      <c r="A48" s="102" t="s">
        <v>22</v>
      </c>
      <c r="B48" s="103" t="s">
        <v>15</v>
      </c>
      <c r="C48" s="157">
        <v>4</v>
      </c>
      <c r="D48" s="114">
        <v>2</v>
      </c>
      <c r="E48" s="199">
        <v>0</v>
      </c>
      <c r="F48" s="199">
        <v>0</v>
      </c>
      <c r="G48" s="200">
        <v>1</v>
      </c>
      <c r="H48" s="118" t="s">
        <v>40</v>
      </c>
      <c r="I48" s="117"/>
      <c r="J48" s="117"/>
      <c r="K48" s="117"/>
      <c r="L48" s="117"/>
      <c r="M48" s="117"/>
      <c r="N48" s="117"/>
      <c r="O48" s="125"/>
      <c r="P48" s="67"/>
      <c r="Q48" s="85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25" ht="30" customHeight="1">
      <c r="A49" s="559"/>
      <c r="B49" s="235" t="s">
        <v>18</v>
      </c>
      <c r="C49" s="132">
        <v>1</v>
      </c>
      <c r="D49" s="34" t="s">
        <v>21</v>
      </c>
      <c r="E49" s="35"/>
      <c r="F49" s="35"/>
      <c r="G49" s="35"/>
      <c r="H49" s="35"/>
      <c r="I49" s="35"/>
      <c r="J49" s="35"/>
      <c r="K49" s="63"/>
      <c r="L49" s="7"/>
      <c r="M49" s="7"/>
      <c r="N49" s="561"/>
      <c r="O49" s="561"/>
      <c r="P49" s="561"/>
      <c r="Q49" s="561"/>
      <c r="R49" s="561"/>
      <c r="S49" s="561"/>
      <c r="T49" s="398"/>
      <c r="U49" s="399"/>
      <c r="V49" s="82"/>
      <c r="W49" s="7"/>
      <c r="X49" s="7"/>
      <c r="Y49" s="7"/>
    </row>
    <row r="50" spans="1:22" ht="14.25" customHeight="1">
      <c r="A50" s="560"/>
      <c r="B50" s="236" t="s">
        <v>16</v>
      </c>
      <c r="C50" s="160">
        <v>10</v>
      </c>
      <c r="D50" s="562" t="s">
        <v>41</v>
      </c>
      <c r="E50" s="562"/>
      <c r="F50" s="562"/>
      <c r="G50" s="562"/>
      <c r="H50" s="562"/>
      <c r="I50" s="562"/>
      <c r="J50" s="562"/>
      <c r="K50" s="562"/>
      <c r="L50" s="562"/>
      <c r="M50" s="562"/>
      <c r="N50" s="562"/>
      <c r="O50" s="562"/>
      <c r="P50" s="562"/>
      <c r="Q50" s="562"/>
      <c r="R50" s="562"/>
      <c r="S50" s="562"/>
      <c r="T50" s="563"/>
      <c r="U50" s="563"/>
      <c r="V50" s="564"/>
    </row>
    <row r="51" spans="1:24" ht="24" customHeight="1">
      <c r="A51" s="565"/>
      <c r="B51" s="237" t="s">
        <v>42</v>
      </c>
      <c r="C51" s="170">
        <v>3</v>
      </c>
      <c r="D51" s="37" t="s">
        <v>19</v>
      </c>
      <c r="E51" s="38" t="s">
        <v>20</v>
      </c>
      <c r="F51" s="49" t="s">
        <v>48</v>
      </c>
      <c r="G51" s="5"/>
      <c r="H51" s="44"/>
      <c r="I51" s="43"/>
      <c r="J51" s="274" t="s">
        <v>49</v>
      </c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32"/>
    </row>
    <row r="52" spans="1:15" ht="14.25" customHeight="1">
      <c r="A52" s="565"/>
      <c r="B52" s="237" t="s">
        <v>15</v>
      </c>
      <c r="C52" s="137">
        <v>4</v>
      </c>
      <c r="D52" s="37">
        <v>2</v>
      </c>
      <c r="E52" s="38">
        <v>0</v>
      </c>
      <c r="F52" s="45">
        <v>0</v>
      </c>
      <c r="G52" s="43">
        <v>1</v>
      </c>
      <c r="H52" s="36" t="s">
        <v>40</v>
      </c>
      <c r="I52" s="15"/>
      <c r="J52" s="37"/>
      <c r="K52" s="37"/>
      <c r="L52" s="37"/>
      <c r="M52" s="37"/>
      <c r="N52" s="37"/>
      <c r="O52" s="49"/>
    </row>
    <row r="53" spans="1:11" ht="14.25" customHeight="1">
      <c r="A53" s="565"/>
      <c r="B53" s="237" t="s">
        <v>43</v>
      </c>
      <c r="C53" s="137">
        <v>1</v>
      </c>
      <c r="D53" s="36" t="s">
        <v>21</v>
      </c>
      <c r="E53" s="37"/>
      <c r="F53" s="37"/>
      <c r="G53" s="37"/>
      <c r="H53" s="37"/>
      <c r="I53" s="37"/>
      <c r="J53" s="37"/>
      <c r="K53" s="49"/>
    </row>
    <row r="54" spans="1:11" ht="14.25" customHeight="1">
      <c r="A54" s="565"/>
      <c r="B54" s="237" t="s">
        <v>44</v>
      </c>
      <c r="C54" s="137">
        <v>1</v>
      </c>
      <c r="D54" s="36" t="s">
        <v>21</v>
      </c>
      <c r="E54" s="37"/>
      <c r="F54" s="37"/>
      <c r="G54" s="37"/>
      <c r="H54" s="37"/>
      <c r="I54" s="37"/>
      <c r="J54" s="37"/>
      <c r="K54" s="49"/>
    </row>
    <row r="55" spans="1:11" ht="14.25" customHeight="1" thickBot="1">
      <c r="A55" s="565"/>
      <c r="B55" s="240" t="s">
        <v>45</v>
      </c>
      <c r="C55" s="145">
        <v>1</v>
      </c>
      <c r="D55" s="307" t="s">
        <v>21</v>
      </c>
      <c r="E55" s="308"/>
      <c r="F55" s="308"/>
      <c r="G55" s="308"/>
      <c r="H55" s="308"/>
      <c r="I55" s="308"/>
      <c r="J55" s="308"/>
      <c r="K55" s="59"/>
    </row>
    <row r="56" spans="1:33" ht="34.5" customHeight="1" thickBot="1">
      <c r="A56" s="309"/>
      <c r="B56" s="327" t="s">
        <v>160</v>
      </c>
      <c r="C56" s="291" t="s">
        <v>159</v>
      </c>
      <c r="D56" s="566"/>
      <c r="E56" s="566"/>
      <c r="F56" s="566"/>
      <c r="G56" s="566"/>
      <c r="H56" s="566"/>
      <c r="I56" s="566"/>
      <c r="J56" s="566"/>
      <c r="K56" s="566"/>
      <c r="L56" s="566"/>
      <c r="M56" s="566"/>
      <c r="N56" s="566"/>
      <c r="O56" s="566"/>
      <c r="P56" s="566"/>
      <c r="Q56" s="566"/>
      <c r="R56" s="566"/>
      <c r="S56" s="566"/>
      <c r="T56" s="566"/>
      <c r="U56" s="566"/>
      <c r="V56" s="566"/>
      <c r="W56" s="566"/>
      <c r="X56" s="566"/>
      <c r="Y56" s="566"/>
      <c r="Z56" s="566"/>
      <c r="AA56" s="566"/>
      <c r="AB56" s="566"/>
      <c r="AC56" s="566"/>
      <c r="AD56" s="566"/>
      <c r="AE56" s="566"/>
      <c r="AF56" s="566"/>
      <c r="AG56" s="567"/>
    </row>
    <row r="57" spans="1:35" s="1" customFormat="1" ht="24" customHeight="1">
      <c r="A57" s="2"/>
      <c r="B57" s="2"/>
      <c r="AH57"/>
      <c r="AI57"/>
    </row>
    <row r="58" spans="1:3" ht="36" customHeight="1" thickBot="1">
      <c r="A58" s="473" t="s">
        <v>261</v>
      </c>
      <c r="B58" s="8"/>
      <c r="C58" s="430"/>
    </row>
    <row r="59" spans="1:11" ht="36" customHeight="1" thickBot="1">
      <c r="A59" s="470"/>
      <c r="B59" s="466" t="s">
        <v>258</v>
      </c>
      <c r="C59" s="463">
        <v>10</v>
      </c>
      <c r="D59" s="554"/>
      <c r="E59" s="554"/>
      <c r="F59" s="554"/>
      <c r="G59" s="554"/>
      <c r="H59" s="554"/>
      <c r="I59" s="554"/>
      <c r="J59" s="554"/>
      <c r="K59" s="554"/>
    </row>
    <row r="60" spans="1:11" ht="36" customHeight="1">
      <c r="A60" s="471"/>
      <c r="B60" s="467" t="s">
        <v>259</v>
      </c>
      <c r="C60" s="464">
        <v>20</v>
      </c>
      <c r="D60" s="555"/>
      <c r="E60" s="555"/>
      <c r="F60" s="555"/>
      <c r="G60" s="555"/>
      <c r="H60" s="555"/>
      <c r="I60" s="555"/>
      <c r="J60" s="555"/>
      <c r="K60" s="555"/>
    </row>
    <row r="61" spans="1:11" ht="36" customHeight="1" thickBot="1">
      <c r="A61" s="472"/>
      <c r="B61" s="468" t="s">
        <v>260</v>
      </c>
      <c r="C61" s="465">
        <v>20</v>
      </c>
      <c r="D61" s="556"/>
      <c r="E61" s="556"/>
      <c r="F61" s="556"/>
      <c r="G61" s="556"/>
      <c r="H61" s="556"/>
      <c r="I61" s="556"/>
      <c r="J61" s="556"/>
      <c r="K61" s="556"/>
    </row>
    <row r="62" spans="1:11" ht="36" customHeight="1" thickBot="1">
      <c r="A62" s="470"/>
      <c r="B62" s="469" t="s">
        <v>510</v>
      </c>
      <c r="C62" s="463">
        <v>8</v>
      </c>
      <c r="D62" s="554"/>
      <c r="E62" s="554"/>
      <c r="F62" s="554"/>
      <c r="G62" s="554"/>
      <c r="H62" s="554"/>
      <c r="I62" s="554"/>
      <c r="J62" s="554"/>
      <c r="K62" s="554"/>
    </row>
  </sheetData>
  <sheetProtection/>
  <mergeCells count="29">
    <mergeCell ref="B11:C11"/>
    <mergeCell ref="A12:A15"/>
    <mergeCell ref="A2:AH2"/>
    <mergeCell ref="A1:AG1"/>
    <mergeCell ref="A3:AH3"/>
    <mergeCell ref="A17:A19"/>
    <mergeCell ref="B17:B19"/>
    <mergeCell ref="A21:A23"/>
    <mergeCell ref="A27:A28"/>
    <mergeCell ref="A29:A32"/>
    <mergeCell ref="B31:B32"/>
    <mergeCell ref="C31:C32"/>
    <mergeCell ref="A33:AH33"/>
    <mergeCell ref="H34:AG34"/>
    <mergeCell ref="A36:A46"/>
    <mergeCell ref="B39:B40"/>
    <mergeCell ref="B41:B43"/>
    <mergeCell ref="C41:C42"/>
    <mergeCell ref="L46:AH46"/>
    <mergeCell ref="D59:K59"/>
    <mergeCell ref="D60:K60"/>
    <mergeCell ref="D61:K61"/>
    <mergeCell ref="D62:K62"/>
    <mergeCell ref="R44:AH44"/>
    <mergeCell ref="A49:A50"/>
    <mergeCell ref="N49:S49"/>
    <mergeCell ref="D50:V50"/>
    <mergeCell ref="A51:A55"/>
    <mergeCell ref="D56:AG56"/>
  </mergeCells>
  <dataValidations count="1">
    <dataValidation errorStyle="warning" type="textLength" allowBlank="1" showInputMessage="1" showErrorMessage="1" errorTitle="エラー" error="最大文字数は60文字です。" sqref="D56:AG56">
      <formula1>0</formula1>
      <formula2>60</formula2>
    </dataValidation>
  </dataValidations>
  <printOptions/>
  <pageMargins left="0.6" right="0.27" top="0.59" bottom="0.34" header="0.512" footer="0.21"/>
  <pageSetup fitToHeight="1" fitToWidth="1" horizontalDpi="600" verticalDpi="600" orientation="portrait" paperSize="9" scale="5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AO61"/>
  <sheetViews>
    <sheetView view="pageBreakPreview" zoomScale="70" zoomScaleNormal="70" zoomScaleSheetLayoutView="70" workbookViewId="0" topLeftCell="A1">
      <selection activeCell="AO24" sqref="AO24"/>
    </sheetView>
  </sheetViews>
  <sheetFormatPr defaultColWidth="9.00390625" defaultRowHeight="13.5"/>
  <cols>
    <col min="2" max="2" width="24.75390625" style="0" bestFit="1" customWidth="1"/>
    <col min="3" max="3" width="5.50390625" style="430" customWidth="1"/>
    <col min="4" max="33" width="4.125" style="1" customWidth="1"/>
    <col min="34" max="34" width="4.875" style="0" customWidth="1"/>
    <col min="35" max="35" width="6.50390625" style="0" customWidth="1"/>
    <col min="37" max="37" width="10.625" style="0" customWidth="1"/>
  </cols>
  <sheetData>
    <row r="1" spans="1:35" ht="52.5" customHeight="1">
      <c r="A1" s="679" t="s">
        <v>517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  <c r="U1" s="679"/>
      <c r="V1" s="679"/>
      <c r="W1" s="679"/>
      <c r="X1" s="679"/>
      <c r="Y1" s="679"/>
      <c r="Z1" s="679"/>
      <c r="AA1" s="679"/>
      <c r="AB1" s="679"/>
      <c r="AC1" s="679"/>
      <c r="AD1" s="679"/>
      <c r="AE1" s="679"/>
      <c r="AF1" s="679"/>
      <c r="AG1" s="679"/>
      <c r="AH1" s="679"/>
      <c r="AI1" s="679"/>
    </row>
    <row r="2" spans="1:34" ht="28.5" customHeight="1">
      <c r="A2" s="589" t="s">
        <v>62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589"/>
      <c r="T2" s="589"/>
      <c r="U2" s="589"/>
      <c r="V2" s="589"/>
      <c r="W2" s="589"/>
      <c r="X2" s="589"/>
      <c r="Y2" s="589"/>
      <c r="Z2" s="589"/>
      <c r="AA2" s="589"/>
      <c r="AB2" s="589"/>
      <c r="AC2" s="589"/>
      <c r="AD2" s="589"/>
      <c r="AE2" s="589"/>
      <c r="AF2" s="589"/>
      <c r="AG2" s="589"/>
      <c r="AH2" s="589"/>
    </row>
    <row r="3" spans="1:34" ht="18.75" customHeight="1">
      <c r="A3" s="591" t="s">
        <v>161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  <c r="R3" s="589"/>
      <c r="S3" s="589"/>
      <c r="T3" s="589"/>
      <c r="U3" s="589"/>
      <c r="V3" s="589"/>
      <c r="W3" s="589"/>
      <c r="X3" s="589"/>
      <c r="Y3" s="589"/>
      <c r="Z3" s="589"/>
      <c r="AA3" s="589"/>
      <c r="AB3" s="589"/>
      <c r="AC3" s="589"/>
      <c r="AD3" s="589"/>
      <c r="AE3" s="589"/>
      <c r="AF3" s="589"/>
      <c r="AG3" s="589"/>
      <c r="AH3" s="589"/>
    </row>
    <row r="4" ht="19.5" customHeight="1">
      <c r="A4" s="11" t="s">
        <v>25</v>
      </c>
    </row>
    <row r="5" spans="1:34" ht="19.5" customHeight="1">
      <c r="A5" s="11" t="s">
        <v>63</v>
      </c>
      <c r="M5" s="17" t="s">
        <v>27</v>
      </c>
      <c r="N5" s="232"/>
      <c r="O5" s="232"/>
      <c r="P5" s="232"/>
      <c r="Q5" s="669"/>
      <c r="R5" s="669"/>
      <c r="S5" s="669"/>
      <c r="T5" s="669"/>
      <c r="U5" s="669"/>
      <c r="V5" s="669"/>
      <c r="W5" s="669"/>
      <c r="X5" s="669"/>
      <c r="Y5" s="669"/>
      <c r="Z5" s="669"/>
      <c r="AA5" s="669"/>
      <c r="AB5" s="669"/>
      <c r="AC5" s="669"/>
      <c r="AD5" s="669"/>
      <c r="AE5" s="669"/>
      <c r="AF5" s="669"/>
      <c r="AG5" s="669"/>
      <c r="AH5" s="669"/>
    </row>
    <row r="6" spans="1:34" ht="19.5" customHeight="1">
      <c r="A6" s="8"/>
      <c r="M6" s="17" t="s">
        <v>26</v>
      </c>
      <c r="N6" s="17"/>
      <c r="O6" s="17"/>
      <c r="P6" s="17"/>
      <c r="Q6" s="598"/>
      <c r="R6" s="598"/>
      <c r="S6" s="598"/>
      <c r="T6" s="598"/>
      <c r="U6" s="598"/>
      <c r="V6" s="598"/>
      <c r="W6" s="598"/>
      <c r="X6" s="598"/>
      <c r="Y6" s="598"/>
      <c r="Z6" s="598"/>
      <c r="AA6" s="598"/>
      <c r="AB6" s="598"/>
      <c r="AC6" s="598"/>
      <c r="AD6" s="598"/>
      <c r="AE6" s="598"/>
      <c r="AF6" s="598"/>
      <c r="AG6" s="598"/>
      <c r="AH6" s="598"/>
    </row>
    <row r="7" spans="1:34" ht="19.5" customHeight="1">
      <c r="A7" s="8"/>
      <c r="M7" s="17" t="s">
        <v>511</v>
      </c>
      <c r="N7" s="17"/>
      <c r="O7" s="17"/>
      <c r="P7" s="510"/>
      <c r="Q7" s="511"/>
      <c r="R7" s="511"/>
      <c r="S7" s="511"/>
      <c r="T7" s="511"/>
      <c r="U7" s="511"/>
      <c r="V7" s="598"/>
      <c r="W7" s="598"/>
      <c r="X7" s="598"/>
      <c r="Y7" s="598"/>
      <c r="Z7" s="598"/>
      <c r="AA7" s="598"/>
      <c r="AB7" s="598"/>
      <c r="AC7" s="598"/>
      <c r="AD7" s="598"/>
      <c r="AE7" s="598"/>
      <c r="AF7" s="598"/>
      <c r="AG7" s="598"/>
      <c r="AH7" s="598"/>
    </row>
    <row r="8" spans="1:34" ht="19.5" customHeight="1">
      <c r="A8" s="8"/>
      <c r="M8" s="17"/>
      <c r="N8" s="17"/>
      <c r="O8" s="17"/>
      <c r="P8" s="17"/>
      <c r="Q8" s="507"/>
      <c r="R8" s="507"/>
      <c r="S8" s="507"/>
      <c r="T8" s="507"/>
      <c r="U8" s="507"/>
      <c r="V8" s="598"/>
      <c r="W8" s="598"/>
      <c r="X8" s="598"/>
      <c r="Y8" s="598"/>
      <c r="Z8" s="598"/>
      <c r="AA8" s="598"/>
      <c r="AB8" s="598"/>
      <c r="AC8" s="598"/>
      <c r="AD8" s="598"/>
      <c r="AE8" s="598"/>
      <c r="AF8" s="598"/>
      <c r="AG8" s="598"/>
      <c r="AH8" s="598"/>
    </row>
    <row r="9" spans="1:24" ht="19.5" customHeight="1" thickBot="1">
      <c r="A9" s="8"/>
      <c r="M9" s="276"/>
      <c r="N9" s="19"/>
      <c r="O9" s="20"/>
      <c r="P9" s="20"/>
      <c r="Q9" s="20"/>
      <c r="R9" s="20"/>
      <c r="S9" s="10"/>
      <c r="T9" s="9"/>
      <c r="U9" s="9"/>
      <c r="V9" s="9"/>
      <c r="W9" s="9"/>
      <c r="X9" s="9"/>
    </row>
    <row r="10" spans="1:39" ht="23.25" customHeight="1" thickBot="1">
      <c r="A10" s="84"/>
      <c r="B10" s="83"/>
      <c r="C10" s="431" t="s">
        <v>246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8"/>
      <c r="P10" s="28"/>
      <c r="Q10" s="28"/>
      <c r="R10" s="23"/>
      <c r="S10" s="23"/>
      <c r="T10" s="24"/>
      <c r="U10" s="24"/>
      <c r="V10" s="24"/>
      <c r="W10" s="24"/>
      <c r="X10" s="24"/>
      <c r="Y10" s="12"/>
      <c r="Z10" s="12"/>
      <c r="AA10" s="12"/>
      <c r="AB10" s="12"/>
      <c r="AC10" s="12"/>
      <c r="AD10" s="12"/>
      <c r="AE10" s="12"/>
      <c r="AF10" s="12"/>
      <c r="AG10" s="12"/>
      <c r="AK10" s="676" t="s">
        <v>338</v>
      </c>
      <c r="AL10" s="676"/>
      <c r="AM10" s="676"/>
    </row>
    <row r="11" spans="1:39" s="1" customFormat="1" ht="14.25" customHeight="1">
      <c r="A11" s="26" t="s">
        <v>33</v>
      </c>
      <c r="B11" s="625" t="s">
        <v>36</v>
      </c>
      <c r="C11" s="626"/>
      <c r="D11" s="25">
        <v>1</v>
      </c>
      <c r="E11" s="21">
        <v>2</v>
      </c>
      <c r="F11" s="21">
        <v>3</v>
      </c>
      <c r="G11" s="21">
        <v>4</v>
      </c>
      <c r="H11" s="21">
        <v>5</v>
      </c>
      <c r="I11" s="21">
        <v>6</v>
      </c>
      <c r="J11" s="21">
        <v>7</v>
      </c>
      <c r="K11" s="21">
        <v>8</v>
      </c>
      <c r="L11" s="21">
        <v>9</v>
      </c>
      <c r="M11" s="21">
        <v>10</v>
      </c>
      <c r="N11" s="21">
        <v>11</v>
      </c>
      <c r="O11" s="21">
        <v>12</v>
      </c>
      <c r="P11" s="21">
        <v>13</v>
      </c>
      <c r="Q11" s="21">
        <v>14</v>
      </c>
      <c r="R11" s="21">
        <v>15</v>
      </c>
      <c r="S11" s="21">
        <v>16</v>
      </c>
      <c r="T11" s="21">
        <v>17</v>
      </c>
      <c r="U11" s="21">
        <v>18</v>
      </c>
      <c r="V11" s="21">
        <v>19</v>
      </c>
      <c r="W11" s="21">
        <v>20</v>
      </c>
      <c r="X11" s="21">
        <v>21</v>
      </c>
      <c r="Y11" s="21">
        <v>22</v>
      </c>
      <c r="Z11" s="21">
        <v>23</v>
      </c>
      <c r="AA11" s="21">
        <v>24</v>
      </c>
      <c r="AB11" s="21">
        <v>25</v>
      </c>
      <c r="AC11" s="21">
        <v>26</v>
      </c>
      <c r="AD11" s="21">
        <v>27</v>
      </c>
      <c r="AE11" s="21">
        <v>28</v>
      </c>
      <c r="AF11" s="21">
        <v>29</v>
      </c>
      <c r="AG11" s="22">
        <v>30</v>
      </c>
      <c r="AK11" s="676"/>
      <c r="AL11" s="676"/>
      <c r="AM11" s="676"/>
    </row>
    <row r="12" spans="1:7" ht="14.25" customHeight="1">
      <c r="A12" s="588"/>
      <c r="B12" s="237" t="s">
        <v>2</v>
      </c>
      <c r="C12" s="433">
        <v>4</v>
      </c>
      <c r="D12" s="45">
        <v>2</v>
      </c>
      <c r="E12" s="38">
        <v>0</v>
      </c>
      <c r="F12" s="38">
        <v>0</v>
      </c>
      <c r="G12" s="43">
        <v>0</v>
      </c>
    </row>
    <row r="13" spans="1:39" ht="14.25" customHeight="1">
      <c r="A13" s="588"/>
      <c r="B13" s="238" t="s">
        <v>28</v>
      </c>
      <c r="C13" s="434">
        <v>4</v>
      </c>
      <c r="D13" s="50" t="s">
        <v>64</v>
      </c>
      <c r="E13" s="39">
        <v>0</v>
      </c>
      <c r="F13" s="39">
        <v>0</v>
      </c>
      <c r="G13" s="53">
        <v>0</v>
      </c>
      <c r="AK13" s="677" t="s">
        <v>245</v>
      </c>
      <c r="AL13" s="481"/>
      <c r="AM13" s="481"/>
    </row>
    <row r="14" spans="1:39" ht="14.25" customHeight="1" thickBot="1">
      <c r="A14" s="582"/>
      <c r="B14" s="239" t="s">
        <v>3</v>
      </c>
      <c r="C14" s="435">
        <v>4</v>
      </c>
      <c r="D14" s="52" t="s">
        <v>65</v>
      </c>
      <c r="E14" s="54" t="s">
        <v>66</v>
      </c>
      <c r="F14" s="54">
        <v>0</v>
      </c>
      <c r="G14" s="55">
        <v>1</v>
      </c>
      <c r="AK14" s="677"/>
      <c r="AL14" s="481"/>
      <c r="AM14" s="481"/>
    </row>
    <row r="15" spans="1:39" ht="30" customHeight="1" thickBot="1">
      <c r="A15" s="449" t="s">
        <v>53</v>
      </c>
      <c r="B15" s="450" t="s">
        <v>56</v>
      </c>
      <c r="C15" s="436">
        <v>40</v>
      </c>
      <c r="D15" s="611"/>
      <c r="E15" s="611"/>
      <c r="F15" s="611"/>
      <c r="G15" s="611"/>
      <c r="H15" s="611"/>
      <c r="I15" s="611"/>
      <c r="J15" s="611"/>
      <c r="K15" s="611"/>
      <c r="L15" s="611"/>
      <c r="M15" s="611"/>
      <c r="N15" s="611"/>
      <c r="O15" s="611"/>
      <c r="P15" s="611"/>
      <c r="Q15" s="611"/>
      <c r="R15" s="611"/>
      <c r="S15" s="611"/>
      <c r="T15" s="614"/>
      <c r="U15" s="90" t="s">
        <v>30</v>
      </c>
      <c r="V15" s="91"/>
      <c r="W15" s="91"/>
      <c r="X15" s="92"/>
      <c r="Y15" s="31" t="s">
        <v>150</v>
      </c>
      <c r="Z15" s="31" t="s">
        <v>31</v>
      </c>
      <c r="AA15" s="31" t="s">
        <v>151</v>
      </c>
      <c r="AB15" s="68" t="s">
        <v>32</v>
      </c>
      <c r="AC15" s="93"/>
      <c r="AD15" s="93"/>
      <c r="AE15" s="93"/>
      <c r="AF15" s="93"/>
      <c r="AG15" s="7"/>
      <c r="AK15" s="481" t="str">
        <f>+IF(LENB(D15)&lt;=C15,"〇","NG")</f>
        <v>〇</v>
      </c>
      <c r="AL15" s="481"/>
      <c r="AM15" s="481"/>
    </row>
    <row r="16" spans="1:39" ht="30" customHeight="1">
      <c r="A16" s="675" t="s">
        <v>37</v>
      </c>
      <c r="B16" s="644" t="s">
        <v>57</v>
      </c>
      <c r="C16" s="437">
        <v>40</v>
      </c>
      <c r="D16" s="607"/>
      <c r="E16" s="608"/>
      <c r="F16" s="608"/>
      <c r="G16" s="608"/>
      <c r="H16" s="608"/>
      <c r="I16" s="608"/>
      <c r="J16" s="608"/>
      <c r="K16" s="608"/>
      <c r="L16" s="608"/>
      <c r="M16" s="608"/>
      <c r="N16" s="608"/>
      <c r="O16" s="608"/>
      <c r="P16" s="608"/>
      <c r="Q16" s="608"/>
      <c r="R16" s="608"/>
      <c r="S16" s="608"/>
      <c r="T16" s="615"/>
      <c r="U16" s="306" t="s">
        <v>327</v>
      </c>
      <c r="V16" s="3"/>
      <c r="W16" s="3"/>
      <c r="AK16" s="481" t="str">
        <f aca="true" t="shared" si="0" ref="AK16:AK23">+IF(LENB(D16)&lt;=C16,"〇","NG")</f>
        <v>〇</v>
      </c>
      <c r="AL16" s="481"/>
      <c r="AM16" s="481"/>
    </row>
    <row r="17" spans="1:39" ht="30" customHeight="1">
      <c r="A17" s="675"/>
      <c r="B17" s="644"/>
      <c r="C17" s="437">
        <v>40</v>
      </c>
      <c r="D17" s="607"/>
      <c r="E17" s="608"/>
      <c r="F17" s="608"/>
      <c r="G17" s="608"/>
      <c r="H17" s="608"/>
      <c r="I17" s="608"/>
      <c r="J17" s="608"/>
      <c r="K17" s="608"/>
      <c r="L17" s="608"/>
      <c r="M17" s="608"/>
      <c r="N17" s="608"/>
      <c r="O17" s="608"/>
      <c r="P17" s="608"/>
      <c r="Q17" s="608"/>
      <c r="R17" s="608"/>
      <c r="S17" s="608"/>
      <c r="T17" s="615"/>
      <c r="U17" s="4"/>
      <c r="V17" s="3"/>
      <c r="W17" s="3"/>
      <c r="AK17" s="481" t="str">
        <f t="shared" si="0"/>
        <v>〇</v>
      </c>
      <c r="AL17" s="481"/>
      <c r="AM17" s="481"/>
    </row>
    <row r="18" spans="1:39" ht="30" customHeight="1" thickBot="1">
      <c r="A18" s="675"/>
      <c r="B18" s="644"/>
      <c r="C18" s="437">
        <v>40</v>
      </c>
      <c r="D18" s="627"/>
      <c r="E18" s="628"/>
      <c r="F18" s="628"/>
      <c r="G18" s="628"/>
      <c r="H18" s="628"/>
      <c r="I18" s="628"/>
      <c r="J18" s="628"/>
      <c r="K18" s="628"/>
      <c r="L18" s="628"/>
      <c r="M18" s="628"/>
      <c r="N18" s="628"/>
      <c r="O18" s="628"/>
      <c r="P18" s="628"/>
      <c r="Q18" s="628"/>
      <c r="R18" s="628"/>
      <c r="S18" s="628"/>
      <c r="T18" s="629"/>
      <c r="U18" s="4"/>
      <c r="V18" s="3"/>
      <c r="W18" s="3"/>
      <c r="Y18" s="7"/>
      <c r="AK18" s="481" t="str">
        <f t="shared" si="0"/>
        <v>〇</v>
      </c>
      <c r="AL18" s="481"/>
      <c r="AM18" s="481"/>
    </row>
    <row r="19" spans="1:39" ht="24" customHeight="1" thickBot="1">
      <c r="A19" s="419"/>
      <c r="B19" s="415" t="s">
        <v>58</v>
      </c>
      <c r="C19" s="438" t="s">
        <v>67</v>
      </c>
      <c r="D19" s="416"/>
      <c r="E19" s="40"/>
      <c r="F19" s="40"/>
      <c r="G19" s="40"/>
      <c r="H19" s="40"/>
      <c r="I19" s="40"/>
      <c r="J19" s="40"/>
      <c r="K19" s="40"/>
      <c r="L19" s="40"/>
      <c r="M19" s="417"/>
      <c r="N19" s="416"/>
      <c r="O19" s="40"/>
      <c r="P19" s="40"/>
      <c r="Q19" s="40"/>
      <c r="R19" s="40"/>
      <c r="S19" s="40"/>
      <c r="T19" s="418"/>
      <c r="U19" s="72"/>
      <c r="V19" s="33"/>
      <c r="W19" s="70"/>
      <c r="X19" s="66" t="s">
        <v>68</v>
      </c>
      <c r="Y19" s="64"/>
      <c r="Z19" s="64"/>
      <c r="AA19" s="64"/>
      <c r="AB19" s="64"/>
      <c r="AC19" s="64"/>
      <c r="AK19" s="481"/>
      <c r="AL19" s="481"/>
      <c r="AM19" s="481"/>
    </row>
    <row r="20" spans="1:39" ht="30" customHeight="1" thickBot="1">
      <c r="A20" s="570" t="s">
        <v>54</v>
      </c>
      <c r="B20" s="451" t="s">
        <v>23</v>
      </c>
      <c r="C20" s="439" t="s">
        <v>69</v>
      </c>
      <c r="D20" s="672"/>
      <c r="E20" s="673"/>
      <c r="F20" s="674"/>
      <c r="G20" s="210" t="s">
        <v>132</v>
      </c>
      <c r="H20" s="636"/>
      <c r="I20" s="637"/>
      <c r="J20" s="637"/>
      <c r="K20" s="638"/>
      <c r="L20" s="268"/>
      <c r="M20" s="87"/>
      <c r="N20" s="86"/>
      <c r="O20" s="87"/>
      <c r="P20" s="87"/>
      <c r="Q20" s="87"/>
      <c r="R20" s="95"/>
      <c r="S20" s="95"/>
      <c r="T20" s="95"/>
      <c r="U20" s="3"/>
      <c r="V20" s="3"/>
      <c r="W20" s="3"/>
      <c r="AK20" s="481" t="str">
        <f>+IF(LENB(D20)+LENB(H20)=7,"〇","NG")</f>
        <v>NG</v>
      </c>
      <c r="AL20" s="481"/>
      <c r="AM20" s="481"/>
    </row>
    <row r="21" spans="1:39" ht="30" customHeight="1" thickBot="1">
      <c r="A21" s="571"/>
      <c r="B21" s="452" t="s">
        <v>4</v>
      </c>
      <c r="C21" s="480"/>
      <c r="D21" s="627"/>
      <c r="E21" s="628"/>
      <c r="F21" s="628"/>
      <c r="G21" s="629"/>
      <c r="H21" s="216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22"/>
      <c r="T21" s="222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K21" s="481">
        <f>+_xlfn.XLOOKUP(D21,'都道府県'!B:B,'都道府県'!A:A)</f>
        <v>0</v>
      </c>
      <c r="AL21" s="481" t="s">
        <v>324</v>
      </c>
      <c r="AM21" s="481"/>
    </row>
    <row r="22" spans="1:39" ht="30" customHeight="1">
      <c r="A22" s="580"/>
      <c r="B22" s="453" t="s">
        <v>24</v>
      </c>
      <c r="C22" s="441">
        <v>40</v>
      </c>
      <c r="D22" s="639"/>
      <c r="E22" s="640"/>
      <c r="F22" s="640"/>
      <c r="G22" s="640"/>
      <c r="H22" s="611"/>
      <c r="I22" s="611"/>
      <c r="J22" s="611"/>
      <c r="K22" s="611"/>
      <c r="L22" s="611"/>
      <c r="M22" s="611"/>
      <c r="N22" s="611"/>
      <c r="O22" s="611"/>
      <c r="P22" s="611"/>
      <c r="Q22" s="611"/>
      <c r="R22" s="611"/>
      <c r="S22" s="611"/>
      <c r="T22" s="614"/>
      <c r="U22" s="4"/>
      <c r="V22" s="3"/>
      <c r="W22" s="3"/>
      <c r="AK22" s="481" t="str">
        <f t="shared" si="0"/>
        <v>〇</v>
      </c>
      <c r="AL22" s="481"/>
      <c r="AM22" s="481"/>
    </row>
    <row r="23" spans="1:39" ht="30" customHeight="1">
      <c r="A23" s="457" t="s">
        <v>37</v>
      </c>
      <c r="B23" s="454" t="s">
        <v>38</v>
      </c>
      <c r="C23" s="442">
        <v>60</v>
      </c>
      <c r="D23" s="627"/>
      <c r="E23" s="628"/>
      <c r="F23" s="628"/>
      <c r="G23" s="628"/>
      <c r="H23" s="628"/>
      <c r="I23" s="628"/>
      <c r="J23" s="628"/>
      <c r="K23" s="628"/>
      <c r="L23" s="628"/>
      <c r="M23" s="628"/>
      <c r="N23" s="628"/>
      <c r="O23" s="628"/>
      <c r="P23" s="628"/>
      <c r="Q23" s="628"/>
      <c r="R23" s="628"/>
      <c r="S23" s="628"/>
      <c r="T23" s="629"/>
      <c r="U23" s="4"/>
      <c r="V23" s="3"/>
      <c r="W23" s="3"/>
      <c r="Y23" s="7"/>
      <c r="AK23" s="481" t="str">
        <f t="shared" si="0"/>
        <v>〇</v>
      </c>
      <c r="AL23" s="481"/>
      <c r="AM23" s="481"/>
    </row>
    <row r="24" spans="1:39" ht="30" customHeight="1" thickBot="1">
      <c r="A24" s="457" t="s">
        <v>37</v>
      </c>
      <c r="B24" s="455" t="s">
        <v>158</v>
      </c>
      <c r="C24" s="442">
        <v>40</v>
      </c>
      <c r="D24" s="680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2"/>
      <c r="P24" s="682"/>
      <c r="Q24" s="682"/>
      <c r="R24" s="682"/>
      <c r="S24" s="682"/>
      <c r="T24" s="683"/>
      <c r="U24" s="4"/>
      <c r="V24" s="3"/>
      <c r="W24" s="3"/>
      <c r="Y24" s="7"/>
      <c r="AK24" s="481" t="str">
        <f>+IF(LENB(D24)&lt;=C24,"〇","NG")</f>
        <v>〇</v>
      </c>
      <c r="AL24" s="481"/>
      <c r="AM24" s="481"/>
    </row>
    <row r="25" spans="1:37" ht="30" customHeight="1" thickBot="1">
      <c r="A25" s="458" t="s">
        <v>22</v>
      </c>
      <c r="B25" s="456" t="s">
        <v>214</v>
      </c>
      <c r="C25" s="443"/>
      <c r="D25" s="641"/>
      <c r="E25" s="642"/>
      <c r="F25" s="642"/>
      <c r="G25" s="643"/>
      <c r="H25" s="412" t="s">
        <v>211</v>
      </c>
      <c r="I25" s="645"/>
      <c r="J25" s="643"/>
      <c r="K25" s="412" t="s">
        <v>215</v>
      </c>
      <c r="L25" s="645"/>
      <c r="M25" s="643"/>
      <c r="N25" s="413" t="s">
        <v>213</v>
      </c>
      <c r="O25" s="226"/>
      <c r="P25" s="414"/>
      <c r="Q25" s="414"/>
      <c r="R25" s="414"/>
      <c r="S25" s="414"/>
      <c r="T25" s="414"/>
      <c r="U25" s="3"/>
      <c r="V25" s="3"/>
      <c r="W25" s="3"/>
      <c r="Y25" s="7"/>
      <c r="AK25" s="14"/>
    </row>
    <row r="26" spans="1:8" ht="14.25" customHeight="1">
      <c r="A26" s="602"/>
      <c r="B26" s="51" t="s">
        <v>5</v>
      </c>
      <c r="C26" s="141" t="s">
        <v>70</v>
      </c>
      <c r="D26" s="15" t="s">
        <v>19</v>
      </c>
      <c r="E26" s="299" t="s">
        <v>20</v>
      </c>
      <c r="F26" s="53"/>
      <c r="G26" s="273" t="s">
        <v>51</v>
      </c>
      <c r="H26" s="64"/>
    </row>
    <row r="27" spans="1:5" ht="14.25" customHeight="1" thickBot="1">
      <c r="A27" s="603"/>
      <c r="B27" s="239" t="s">
        <v>6</v>
      </c>
      <c r="C27" s="444" t="s">
        <v>71</v>
      </c>
      <c r="D27" s="400" t="s">
        <v>72</v>
      </c>
      <c r="E27" s="3"/>
    </row>
    <row r="28" spans="1:33" ht="30" customHeight="1">
      <c r="A28" s="570" t="s">
        <v>55</v>
      </c>
      <c r="B28" s="451" t="s">
        <v>7</v>
      </c>
      <c r="C28" s="439">
        <v>30</v>
      </c>
      <c r="D28" s="604"/>
      <c r="E28" s="605"/>
      <c r="F28" s="606"/>
      <c r="G28" s="210" t="s">
        <v>132</v>
      </c>
      <c r="H28" s="610"/>
      <c r="I28" s="611"/>
      <c r="J28" s="612"/>
      <c r="K28" s="210" t="s">
        <v>132</v>
      </c>
      <c r="L28" s="610"/>
      <c r="M28" s="611"/>
      <c r="N28" s="614"/>
      <c r="O28" s="549"/>
      <c r="P28" s="550"/>
      <c r="Q28" s="550"/>
      <c r="R28" s="550"/>
      <c r="S28" s="550"/>
      <c r="T28" s="550"/>
      <c r="U28" s="550"/>
      <c r="V28" s="550"/>
      <c r="W28" s="550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30" customHeight="1" thickBot="1">
      <c r="A29" s="571"/>
      <c r="B29" s="459" t="s">
        <v>8</v>
      </c>
      <c r="C29" s="440">
        <v>30</v>
      </c>
      <c r="D29" s="607"/>
      <c r="E29" s="608"/>
      <c r="F29" s="609"/>
      <c r="G29" s="548" t="s">
        <v>132</v>
      </c>
      <c r="H29" s="613"/>
      <c r="I29" s="608"/>
      <c r="J29" s="609"/>
      <c r="K29" s="548" t="s">
        <v>132</v>
      </c>
      <c r="L29" s="613"/>
      <c r="M29" s="608"/>
      <c r="N29" s="615"/>
      <c r="O29" s="551"/>
      <c r="P29" s="552"/>
      <c r="Q29" s="552"/>
      <c r="R29" s="552"/>
      <c r="S29" s="552"/>
      <c r="T29" s="552"/>
      <c r="U29" s="552"/>
      <c r="V29" s="552"/>
      <c r="W29" s="552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7" ht="30" customHeight="1" thickBot="1">
      <c r="A30" s="571"/>
      <c r="B30" s="659" t="s">
        <v>210</v>
      </c>
      <c r="C30" s="646">
        <v>132</v>
      </c>
      <c r="D30" s="651"/>
      <c r="E30" s="652"/>
      <c r="F30" s="652"/>
      <c r="G30" s="652"/>
      <c r="H30" s="652"/>
      <c r="I30" s="652"/>
      <c r="J30" s="652"/>
      <c r="K30" s="652"/>
      <c r="L30" s="652"/>
      <c r="M30" s="652"/>
      <c r="N30" s="652"/>
      <c r="O30" s="653"/>
      <c r="P30" s="653"/>
      <c r="Q30" s="653"/>
      <c r="R30" s="653"/>
      <c r="S30" s="653"/>
      <c r="T30" s="653"/>
      <c r="U30" s="653"/>
      <c r="V30" s="653"/>
      <c r="W30" s="654"/>
      <c r="X30" s="4"/>
      <c r="Y30" s="3"/>
      <c r="Z30" s="3"/>
      <c r="AA30" s="3"/>
      <c r="AB30" s="3"/>
      <c r="AC30" s="3"/>
      <c r="AD30" s="3"/>
      <c r="AE30" s="3"/>
      <c r="AF30" s="3"/>
      <c r="AG30" s="3"/>
      <c r="AK30" s="14"/>
    </row>
    <row r="31" spans="1:33" ht="30" customHeight="1" thickBot="1">
      <c r="A31" s="572"/>
      <c r="B31" s="660"/>
      <c r="C31" s="647"/>
      <c r="D31" s="47"/>
      <c r="E31" s="6"/>
      <c r="F31" s="6"/>
      <c r="G31" s="6"/>
      <c r="H31" s="6"/>
      <c r="I31" s="6"/>
      <c r="J31" s="6"/>
      <c r="K31" s="6"/>
      <c r="L31" s="6"/>
      <c r="M31" s="6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4" ht="42" customHeight="1" thickBot="1">
      <c r="A32" s="671" t="s">
        <v>146</v>
      </c>
      <c r="B32" s="671"/>
      <c r="C32" s="671"/>
      <c r="D32" s="671"/>
      <c r="E32" s="671"/>
      <c r="F32" s="671"/>
      <c r="G32" s="671"/>
      <c r="H32" s="671"/>
      <c r="I32" s="671"/>
      <c r="J32" s="671"/>
      <c r="K32" s="671"/>
      <c r="L32" s="671"/>
      <c r="M32" s="671"/>
      <c r="N32" s="671"/>
      <c r="O32" s="671"/>
      <c r="P32" s="671"/>
      <c r="Q32" s="671"/>
      <c r="R32" s="671"/>
      <c r="S32" s="671"/>
      <c r="T32" s="671"/>
      <c r="U32" s="671"/>
      <c r="V32" s="671"/>
      <c r="W32" s="671"/>
      <c r="X32" s="671"/>
      <c r="Y32" s="671"/>
      <c r="Z32" s="671"/>
      <c r="AA32" s="671"/>
      <c r="AB32" s="671"/>
      <c r="AC32" s="671"/>
      <c r="AD32" s="671"/>
      <c r="AE32" s="671"/>
      <c r="AF32" s="671"/>
      <c r="AG32" s="671"/>
      <c r="AH32" s="14"/>
    </row>
    <row r="33" spans="1:41" ht="35.25" customHeight="1" thickBot="1">
      <c r="A33" s="335"/>
      <c r="B33" s="460" t="s">
        <v>9</v>
      </c>
      <c r="C33" s="445"/>
      <c r="D33" s="621"/>
      <c r="E33" s="622"/>
      <c r="F33" s="622"/>
      <c r="G33" s="622"/>
      <c r="H33" s="622"/>
      <c r="I33" s="622"/>
      <c r="J33" s="623"/>
      <c r="K33" s="620" t="s">
        <v>513</v>
      </c>
      <c r="L33" s="620"/>
      <c r="M33" s="620"/>
      <c r="N33" s="620"/>
      <c r="O33" s="620"/>
      <c r="P33" s="620"/>
      <c r="Q33" s="620"/>
      <c r="R33" s="620"/>
      <c r="S33" s="620"/>
      <c r="T33" s="620"/>
      <c r="U33" s="620"/>
      <c r="V33" s="620"/>
      <c r="W33" s="620"/>
      <c r="X33" s="620"/>
      <c r="Y33" s="620"/>
      <c r="Z33" s="620"/>
      <c r="AA33" s="620"/>
      <c r="AB33" s="620"/>
      <c r="AC33" s="620"/>
      <c r="AD33" s="620"/>
      <c r="AE33" s="620"/>
      <c r="AF33" s="620"/>
      <c r="AG33" s="620"/>
      <c r="AH33" s="620"/>
      <c r="AK33" s="481"/>
      <c r="AL33" s="481" t="s">
        <v>254</v>
      </c>
      <c r="AM33" s="481" t="s">
        <v>255</v>
      </c>
      <c r="AN33" s="481" t="s">
        <v>256</v>
      </c>
      <c r="AO33" s="481" t="s">
        <v>257</v>
      </c>
    </row>
    <row r="34" spans="1:22" ht="24" customHeight="1" thickBot="1">
      <c r="A34" s="302"/>
      <c r="B34" s="60" t="s">
        <v>17</v>
      </c>
      <c r="C34" s="438">
        <v>3</v>
      </c>
      <c r="D34" s="41" t="s">
        <v>73</v>
      </c>
      <c r="E34" s="40" t="s">
        <v>74</v>
      </c>
      <c r="F34" s="42"/>
      <c r="G34" s="61"/>
      <c r="H34" s="40"/>
      <c r="I34" s="448"/>
      <c r="J34" s="65" t="s">
        <v>50</v>
      </c>
      <c r="K34" s="13"/>
      <c r="L34" s="13"/>
      <c r="M34" s="13"/>
      <c r="N34" s="13"/>
      <c r="O34" s="13"/>
      <c r="P34" s="13"/>
      <c r="Q34" s="13"/>
      <c r="R34" s="13"/>
      <c r="S34" s="64"/>
      <c r="T34" s="64"/>
      <c r="U34" s="64"/>
      <c r="V34" s="64"/>
    </row>
    <row r="35" spans="1:37" ht="36" customHeight="1">
      <c r="A35" s="648" t="s">
        <v>152</v>
      </c>
      <c r="B35" s="461" t="s">
        <v>52</v>
      </c>
      <c r="C35" s="436" t="s">
        <v>75</v>
      </c>
      <c r="D35" s="630"/>
      <c r="E35" s="631"/>
      <c r="F35" s="631"/>
      <c r="G35" s="631"/>
      <c r="H35" s="631"/>
      <c r="I35" s="631"/>
      <c r="J35" s="631"/>
      <c r="K35" s="631"/>
      <c r="L35" s="631"/>
      <c r="M35" s="631"/>
      <c r="N35" s="631"/>
      <c r="O35" s="631"/>
      <c r="P35" s="631"/>
      <c r="Q35" s="631"/>
      <c r="R35" s="632"/>
      <c r="S35" s="226" t="s">
        <v>144</v>
      </c>
      <c r="T35" s="93"/>
      <c r="U35" s="93"/>
      <c r="V35" s="93"/>
      <c r="W35" s="93"/>
      <c r="X35" s="7"/>
      <c r="Y35" s="7"/>
      <c r="Z35" s="7"/>
      <c r="AA35" s="7"/>
      <c r="AB35" s="7"/>
      <c r="AC35" s="7"/>
      <c r="AD35" s="7"/>
      <c r="AE35" s="7"/>
      <c r="AF35" s="7"/>
      <c r="AG35" s="7"/>
      <c r="AK35" s="14"/>
    </row>
    <row r="36" spans="1:37" ht="36" customHeight="1" thickBot="1">
      <c r="A36" s="649"/>
      <c r="B36" s="509" t="s">
        <v>29</v>
      </c>
      <c r="C36" s="443" t="s">
        <v>76</v>
      </c>
      <c r="D36" s="633"/>
      <c r="E36" s="634"/>
      <c r="F36" s="634"/>
      <c r="G36" s="634"/>
      <c r="H36" s="634"/>
      <c r="I36" s="634"/>
      <c r="J36" s="634"/>
      <c r="K36" s="634"/>
      <c r="L36" s="634"/>
      <c r="M36" s="634"/>
      <c r="N36" s="634"/>
      <c r="O36" s="634"/>
      <c r="P36" s="634"/>
      <c r="Q36" s="634"/>
      <c r="R36" s="635"/>
      <c r="S36" s="226" t="s">
        <v>145</v>
      </c>
      <c r="T36" s="93"/>
      <c r="U36" s="93"/>
      <c r="V36" s="93"/>
      <c r="W36" s="93"/>
      <c r="X36" s="7"/>
      <c r="Y36" s="7"/>
      <c r="Z36" s="7"/>
      <c r="AA36" s="7"/>
      <c r="AB36" s="7"/>
      <c r="AC36" s="7"/>
      <c r="AD36" s="7"/>
      <c r="AE36" s="7"/>
      <c r="AF36" s="7"/>
      <c r="AG36" s="7"/>
      <c r="AK36" s="14"/>
    </row>
    <row r="37" spans="1:37" ht="41.25" customHeight="1" thickBot="1">
      <c r="A37" s="649"/>
      <c r="B37" s="508" t="s">
        <v>163</v>
      </c>
      <c r="C37" s="505">
        <v>7</v>
      </c>
      <c r="D37" s="664"/>
      <c r="E37" s="665"/>
      <c r="F37" s="665"/>
      <c r="G37" s="665"/>
      <c r="H37" s="666"/>
      <c r="I37" s="667"/>
      <c r="J37" s="668"/>
      <c r="K37" s="271" t="s">
        <v>153</v>
      </c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7"/>
      <c r="Y37" s="7"/>
      <c r="Z37" s="7"/>
      <c r="AA37" s="7"/>
      <c r="AB37" s="7"/>
      <c r="AC37" s="7"/>
      <c r="AD37" s="7"/>
      <c r="AE37" s="7"/>
      <c r="AF37" s="7"/>
      <c r="AG37" s="7"/>
      <c r="AK37" s="14"/>
    </row>
    <row r="38" spans="1:37" ht="36" customHeight="1" thickBot="1">
      <c r="A38" s="649"/>
      <c r="B38" s="575" t="s">
        <v>60</v>
      </c>
      <c r="C38" s="446" t="s">
        <v>119</v>
      </c>
      <c r="D38" s="661"/>
      <c r="E38" s="662"/>
      <c r="F38" s="662"/>
      <c r="G38" s="662"/>
      <c r="H38" s="662"/>
      <c r="I38" s="662"/>
      <c r="J38" s="662"/>
      <c r="K38" s="662"/>
      <c r="L38" s="662"/>
      <c r="M38" s="662"/>
      <c r="N38" s="662"/>
      <c r="O38" s="662"/>
      <c r="P38" s="662"/>
      <c r="Q38" s="662"/>
      <c r="R38" s="662"/>
      <c r="S38" s="662"/>
      <c r="T38" s="662"/>
      <c r="U38" s="662"/>
      <c r="V38" s="662"/>
      <c r="W38" s="662"/>
      <c r="X38" s="662"/>
      <c r="Y38" s="662"/>
      <c r="Z38" s="662"/>
      <c r="AA38" s="662"/>
      <c r="AB38" s="662"/>
      <c r="AC38" s="662"/>
      <c r="AD38" s="662"/>
      <c r="AE38" s="662"/>
      <c r="AF38" s="662"/>
      <c r="AG38" s="663"/>
      <c r="AK38" s="14"/>
    </row>
    <row r="39" spans="1:37" ht="36" customHeight="1" thickBot="1">
      <c r="A39" s="649"/>
      <c r="B39" s="658"/>
      <c r="C39" s="442"/>
      <c r="D39" s="533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S39" s="87"/>
      <c r="T39" s="87"/>
      <c r="U39" s="120"/>
      <c r="V39" s="91"/>
      <c r="W39" s="91"/>
      <c r="X39" s="531"/>
      <c r="Y39" s="288"/>
      <c r="Z39" s="288"/>
      <c r="AA39" s="288"/>
      <c r="AB39" s="226"/>
      <c r="AC39" s="93"/>
      <c r="AD39" s="93"/>
      <c r="AE39" s="93"/>
      <c r="AF39" s="93"/>
      <c r="AG39" s="93"/>
      <c r="AK39" s="14"/>
    </row>
    <row r="40" spans="1:37" ht="36" customHeight="1" thickBot="1">
      <c r="A40" s="649"/>
      <c r="B40" s="655" t="s">
        <v>525</v>
      </c>
      <c r="C40" s="439">
        <v>60</v>
      </c>
      <c r="D40" s="599"/>
      <c r="E40" s="600"/>
      <c r="F40" s="600"/>
      <c r="G40" s="600"/>
      <c r="H40" s="600"/>
      <c r="I40" s="600"/>
      <c r="J40" s="600"/>
      <c r="K40" s="600"/>
      <c r="L40" s="600"/>
      <c r="M40" s="600"/>
      <c r="N40" s="600"/>
      <c r="O40" s="600"/>
      <c r="P40" s="600"/>
      <c r="Q40" s="600"/>
      <c r="R40" s="600"/>
      <c r="S40" s="600"/>
      <c r="T40" s="600"/>
      <c r="U40" s="600"/>
      <c r="V40" s="600"/>
      <c r="W40" s="600"/>
      <c r="X40" s="600"/>
      <c r="Y40" s="600"/>
      <c r="Z40" s="600"/>
      <c r="AA40" s="600"/>
      <c r="AB40" s="600"/>
      <c r="AC40" s="600"/>
      <c r="AD40" s="600"/>
      <c r="AE40" s="600"/>
      <c r="AF40" s="600"/>
      <c r="AG40" s="601"/>
      <c r="AH40" s="14"/>
      <c r="AK40" s="14"/>
    </row>
    <row r="41" spans="1:37" ht="36" customHeight="1">
      <c r="A41" s="649"/>
      <c r="B41" s="656"/>
      <c r="C41" s="440"/>
      <c r="E41" s="87"/>
      <c r="F41" s="87"/>
      <c r="G41" s="87"/>
      <c r="H41" s="87"/>
      <c r="I41" s="87"/>
      <c r="J41" s="87"/>
      <c r="K41" s="87"/>
      <c r="L41" s="87"/>
      <c r="M41" s="87"/>
      <c r="O41" s="87"/>
      <c r="P41" s="87"/>
      <c r="Q41" s="87"/>
      <c r="R41" s="286"/>
      <c r="S41" s="87"/>
      <c r="U41" s="87"/>
      <c r="V41" s="87"/>
      <c r="W41" s="87"/>
      <c r="Y41" s="87"/>
      <c r="Z41" s="87"/>
      <c r="AA41" s="87"/>
      <c r="AB41" s="87"/>
      <c r="AC41" s="87"/>
      <c r="AD41" s="87"/>
      <c r="AE41" s="87"/>
      <c r="AF41" s="87"/>
      <c r="AG41" s="87"/>
      <c r="AH41" s="14"/>
      <c r="AK41" s="14"/>
    </row>
    <row r="42" spans="1:37" ht="36" customHeight="1" thickBot="1">
      <c r="A42" s="649"/>
      <c r="B42" s="657"/>
      <c r="C42" s="446"/>
      <c r="D42" s="268" t="s">
        <v>518</v>
      </c>
      <c r="E42" s="534"/>
      <c r="F42" s="534"/>
      <c r="G42" s="534"/>
      <c r="H42" s="534"/>
      <c r="I42" s="534"/>
      <c r="J42" s="534"/>
      <c r="K42" s="534"/>
      <c r="L42" s="534"/>
      <c r="M42" s="534"/>
      <c r="N42" s="534"/>
      <c r="O42" s="534"/>
      <c r="P42" s="534"/>
      <c r="Q42" s="534"/>
      <c r="R42" s="534"/>
      <c r="S42" s="534"/>
      <c r="T42" s="534"/>
      <c r="U42" s="534"/>
      <c r="V42" s="534"/>
      <c r="W42" s="534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K42" s="14"/>
    </row>
    <row r="43" spans="1:41" ht="36" customHeight="1" thickBot="1">
      <c r="A43" s="649"/>
      <c r="B43" s="303" t="s">
        <v>11</v>
      </c>
      <c r="C43" s="439"/>
      <c r="D43" s="616"/>
      <c r="E43" s="617"/>
      <c r="F43" s="617"/>
      <c r="G43" s="618"/>
      <c r="H43" s="230" t="s">
        <v>515</v>
      </c>
      <c r="I43" s="119"/>
      <c r="J43" s="119"/>
      <c r="K43" s="119"/>
      <c r="L43" s="119"/>
      <c r="M43" s="119"/>
      <c r="N43" s="119"/>
      <c r="O43" s="119"/>
      <c r="P43" s="119"/>
      <c r="Q43" s="119"/>
      <c r="S43" s="92"/>
      <c r="T43" s="92"/>
      <c r="U43" s="92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K43" s="481"/>
      <c r="AL43" s="481" t="s">
        <v>263</v>
      </c>
      <c r="AM43" s="481" t="s">
        <v>265</v>
      </c>
      <c r="AN43" s="481" t="s">
        <v>267</v>
      </c>
      <c r="AO43" s="481" t="s">
        <v>269</v>
      </c>
    </row>
    <row r="44" spans="1:37" ht="36" customHeight="1" thickBot="1">
      <c r="A44" s="649"/>
      <c r="B44" s="323" t="s">
        <v>12</v>
      </c>
      <c r="C44" s="445">
        <v>7</v>
      </c>
      <c r="D44" s="670"/>
      <c r="E44" s="667"/>
      <c r="F44" s="667"/>
      <c r="G44" s="667"/>
      <c r="H44" s="667"/>
      <c r="I44" s="667"/>
      <c r="J44" s="668"/>
      <c r="K44" s="226" t="s">
        <v>156</v>
      </c>
      <c r="L44" s="29"/>
      <c r="M44" s="29"/>
      <c r="N44" s="29"/>
      <c r="O44" s="29"/>
      <c r="P44" s="29"/>
      <c r="Q44" s="29"/>
      <c r="R44" s="29"/>
      <c r="S44" s="29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K44" s="481" t="str">
        <f>+IF(LENB(D44)=C44,"〇","NG")</f>
        <v>NG</v>
      </c>
    </row>
    <row r="45" spans="1:41" ht="36" customHeight="1" thickBot="1">
      <c r="A45" s="650"/>
      <c r="B45" s="462" t="s">
        <v>13</v>
      </c>
      <c r="C45" s="446"/>
      <c r="D45" s="616"/>
      <c r="E45" s="617"/>
      <c r="F45" s="617"/>
      <c r="G45" s="618"/>
      <c r="H45" s="619" t="s">
        <v>516</v>
      </c>
      <c r="I45" s="619"/>
      <c r="J45" s="619"/>
      <c r="K45" s="619"/>
      <c r="L45" s="619"/>
      <c r="M45" s="619"/>
      <c r="N45" s="619"/>
      <c r="O45" s="619"/>
      <c r="P45" s="619"/>
      <c r="Q45" s="619"/>
      <c r="R45" s="619"/>
      <c r="S45" s="619"/>
      <c r="T45" s="619"/>
      <c r="U45" s="619"/>
      <c r="V45" s="619"/>
      <c r="W45" s="619"/>
      <c r="X45" s="619"/>
      <c r="Y45" s="619"/>
      <c r="Z45" s="619"/>
      <c r="AA45" s="619"/>
      <c r="AB45" s="619"/>
      <c r="AC45" s="619"/>
      <c r="AD45" s="619"/>
      <c r="AE45" s="619"/>
      <c r="AF45" s="619"/>
      <c r="AG45" s="619"/>
      <c r="AH45" s="619"/>
      <c r="AK45" s="481"/>
      <c r="AL45" s="481" t="s">
        <v>271</v>
      </c>
      <c r="AM45" s="481" t="s">
        <v>273</v>
      </c>
      <c r="AN45" s="481"/>
      <c r="AO45" s="481"/>
    </row>
    <row r="46" spans="1:30" ht="21" customHeight="1" thickBot="1">
      <c r="A46" s="62"/>
      <c r="B46" s="233" t="s">
        <v>14</v>
      </c>
      <c r="C46" s="447">
        <v>10</v>
      </c>
      <c r="D46" s="241">
        <v>3</v>
      </c>
      <c r="E46" s="242">
        <v>4</v>
      </c>
      <c r="F46" s="242">
        <v>5</v>
      </c>
      <c r="G46" s="326">
        <v>0</v>
      </c>
      <c r="P46" s="224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ht="33" customHeight="1" thickBot="1">
      <c r="A47" s="48" t="s">
        <v>78</v>
      </c>
      <c r="B47" s="103" t="s">
        <v>15</v>
      </c>
      <c r="C47" s="439">
        <v>4</v>
      </c>
      <c r="D47" s="104">
        <v>2</v>
      </c>
      <c r="E47" s="88">
        <v>0</v>
      </c>
      <c r="F47" s="88">
        <v>0</v>
      </c>
      <c r="G47" s="105">
        <v>1</v>
      </c>
      <c r="H47" s="106" t="s">
        <v>131</v>
      </c>
      <c r="I47" s="107"/>
      <c r="J47" s="107"/>
      <c r="K47" s="107"/>
      <c r="L47" s="107"/>
      <c r="M47" s="107"/>
      <c r="N47" s="107"/>
      <c r="O47" s="108"/>
      <c r="P47" s="82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25" ht="14.25">
      <c r="A48" s="559"/>
      <c r="B48" s="234" t="s">
        <v>18</v>
      </c>
      <c r="C48" s="432">
        <v>1</v>
      </c>
      <c r="D48" s="34" t="s">
        <v>80</v>
      </c>
      <c r="E48" s="35"/>
      <c r="F48" s="35"/>
      <c r="G48" s="35"/>
      <c r="H48" s="35"/>
      <c r="I48" s="35"/>
      <c r="J48" s="35"/>
      <c r="K48" s="63"/>
      <c r="L48" s="7"/>
      <c r="M48" s="7"/>
      <c r="N48" s="561"/>
      <c r="O48" s="561"/>
      <c r="P48" s="561"/>
      <c r="Q48" s="561"/>
      <c r="R48" s="561"/>
      <c r="S48" s="561"/>
      <c r="T48" s="398"/>
      <c r="U48" s="399"/>
      <c r="V48" s="82"/>
      <c r="W48" s="7"/>
      <c r="X48" s="7"/>
      <c r="Y48" s="7"/>
    </row>
    <row r="49" spans="1:22" ht="14.25" customHeight="1">
      <c r="A49" s="560"/>
      <c r="B49" s="236" t="s">
        <v>16</v>
      </c>
      <c r="C49" s="444">
        <v>10</v>
      </c>
      <c r="D49" s="562" t="s">
        <v>41</v>
      </c>
      <c r="E49" s="562"/>
      <c r="F49" s="562"/>
      <c r="G49" s="562"/>
      <c r="H49" s="562"/>
      <c r="I49" s="562"/>
      <c r="J49" s="562"/>
      <c r="K49" s="562"/>
      <c r="L49" s="562"/>
      <c r="M49" s="562"/>
      <c r="N49" s="562"/>
      <c r="O49" s="562"/>
      <c r="P49" s="562"/>
      <c r="Q49" s="562"/>
      <c r="R49" s="562"/>
      <c r="S49" s="562"/>
      <c r="T49" s="563"/>
      <c r="U49" s="563"/>
      <c r="V49" s="564"/>
    </row>
    <row r="50" spans="1:24" ht="24" customHeight="1">
      <c r="A50" s="565"/>
      <c r="B50" s="237" t="s">
        <v>42</v>
      </c>
      <c r="C50" s="433">
        <v>3</v>
      </c>
      <c r="D50" s="37" t="s">
        <v>81</v>
      </c>
      <c r="E50" s="38" t="s">
        <v>82</v>
      </c>
      <c r="F50" s="49" t="s">
        <v>83</v>
      </c>
      <c r="G50" s="5"/>
      <c r="H50" s="44"/>
      <c r="I50" s="43"/>
      <c r="J50" s="274" t="s">
        <v>49</v>
      </c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32"/>
    </row>
    <row r="51" spans="1:15" ht="14.25" customHeight="1">
      <c r="A51" s="565"/>
      <c r="B51" s="237" t="s">
        <v>15</v>
      </c>
      <c r="C51" s="433">
        <v>4</v>
      </c>
      <c r="D51" s="37">
        <v>2</v>
      </c>
      <c r="E51" s="38">
        <v>0</v>
      </c>
      <c r="F51" s="45">
        <v>0</v>
      </c>
      <c r="G51" s="43">
        <v>1</v>
      </c>
      <c r="H51" s="36" t="s">
        <v>79</v>
      </c>
      <c r="I51" s="15"/>
      <c r="J51" s="37"/>
      <c r="K51" s="37"/>
      <c r="L51" s="37"/>
      <c r="M51" s="37"/>
      <c r="N51" s="37"/>
      <c r="O51" s="49"/>
    </row>
    <row r="52" spans="1:11" ht="14.25" customHeight="1">
      <c r="A52" s="565"/>
      <c r="B52" s="237" t="s">
        <v>43</v>
      </c>
      <c r="C52" s="433">
        <v>1</v>
      </c>
      <c r="D52" s="36" t="s">
        <v>84</v>
      </c>
      <c r="E52" s="37"/>
      <c r="F52" s="37"/>
      <c r="G52" s="37"/>
      <c r="H52" s="37"/>
      <c r="I52" s="37"/>
      <c r="J52" s="37"/>
      <c r="K52" s="49"/>
    </row>
    <row r="53" spans="1:11" ht="14.25" customHeight="1">
      <c r="A53" s="565"/>
      <c r="B53" s="237" t="s">
        <v>44</v>
      </c>
      <c r="C53" s="433">
        <v>1</v>
      </c>
      <c r="D53" s="36" t="s">
        <v>85</v>
      </c>
      <c r="E53" s="37"/>
      <c r="F53" s="37"/>
      <c r="G53" s="37"/>
      <c r="H53" s="37"/>
      <c r="I53" s="37"/>
      <c r="J53" s="37"/>
      <c r="K53" s="49"/>
    </row>
    <row r="54" spans="1:11" ht="14.25" customHeight="1" thickBot="1">
      <c r="A54" s="565"/>
      <c r="B54" s="240" t="s">
        <v>45</v>
      </c>
      <c r="C54" s="435">
        <v>1</v>
      </c>
      <c r="D54" s="307" t="s">
        <v>85</v>
      </c>
      <c r="E54" s="308"/>
      <c r="F54" s="308"/>
      <c r="G54" s="308"/>
      <c r="H54" s="308"/>
      <c r="I54" s="308"/>
      <c r="J54" s="308"/>
      <c r="K54" s="59"/>
    </row>
    <row r="55" spans="1:33" ht="36" customHeight="1" thickBot="1">
      <c r="A55" s="309"/>
      <c r="B55" s="324" t="s">
        <v>160</v>
      </c>
      <c r="C55" s="445" t="s">
        <v>159</v>
      </c>
      <c r="D55" s="678"/>
      <c r="E55" s="662"/>
      <c r="F55" s="662"/>
      <c r="G55" s="662"/>
      <c r="H55" s="662"/>
      <c r="I55" s="662"/>
      <c r="J55" s="662"/>
      <c r="K55" s="662"/>
      <c r="L55" s="662"/>
      <c r="M55" s="662"/>
      <c r="N55" s="662"/>
      <c r="O55" s="662"/>
      <c r="P55" s="662"/>
      <c r="Q55" s="662"/>
      <c r="R55" s="662"/>
      <c r="S55" s="662"/>
      <c r="T55" s="662"/>
      <c r="U55" s="662"/>
      <c r="V55" s="662"/>
      <c r="W55" s="662"/>
      <c r="X55" s="662"/>
      <c r="Y55" s="662"/>
      <c r="Z55" s="662"/>
      <c r="AA55" s="662"/>
      <c r="AB55" s="662"/>
      <c r="AC55" s="662"/>
      <c r="AD55" s="662"/>
      <c r="AE55" s="662"/>
      <c r="AF55" s="662"/>
      <c r="AG55" s="663"/>
    </row>
    <row r="56" spans="1:2" ht="23.25" customHeight="1">
      <c r="A56" s="2"/>
      <c r="B56" s="2"/>
    </row>
    <row r="57" spans="1:2" ht="33" customHeight="1" thickBot="1">
      <c r="A57" s="512" t="s">
        <v>261</v>
      </c>
      <c r="B57" s="8"/>
    </row>
    <row r="58" spans="1:11" ht="30.75" customHeight="1" thickBot="1">
      <c r="A58" s="470"/>
      <c r="B58" s="466" t="s">
        <v>258</v>
      </c>
      <c r="C58" s="463">
        <v>10</v>
      </c>
      <c r="D58" s="554"/>
      <c r="E58" s="554"/>
      <c r="F58" s="554"/>
      <c r="G58" s="554"/>
      <c r="H58" s="554"/>
      <c r="I58" s="554"/>
      <c r="J58" s="554"/>
      <c r="K58" s="554"/>
    </row>
    <row r="59" spans="1:11" ht="30.75" customHeight="1">
      <c r="A59" s="471"/>
      <c r="B59" s="467" t="s">
        <v>259</v>
      </c>
      <c r="C59" s="464">
        <v>20</v>
      </c>
      <c r="D59" s="555"/>
      <c r="E59" s="555"/>
      <c r="F59" s="555"/>
      <c r="G59" s="555"/>
      <c r="H59" s="555"/>
      <c r="I59" s="555"/>
      <c r="J59" s="555"/>
      <c r="K59" s="555"/>
    </row>
    <row r="60" spans="1:11" ht="30.75" customHeight="1" thickBot="1">
      <c r="A60" s="472"/>
      <c r="B60" s="468" t="s">
        <v>260</v>
      </c>
      <c r="C60" s="465">
        <v>20</v>
      </c>
      <c r="D60" s="624"/>
      <c r="E60" s="624"/>
      <c r="F60" s="624"/>
      <c r="G60" s="624"/>
      <c r="H60" s="624"/>
      <c r="I60" s="624"/>
      <c r="J60" s="624"/>
      <c r="K60" s="624"/>
    </row>
    <row r="61" spans="1:11" ht="30.75" customHeight="1" thickBot="1">
      <c r="A61" s="470"/>
      <c r="B61" s="469" t="s">
        <v>510</v>
      </c>
      <c r="C61" s="463">
        <v>8</v>
      </c>
      <c r="D61" s="554"/>
      <c r="E61" s="554"/>
      <c r="F61" s="554"/>
      <c r="G61" s="554"/>
      <c r="H61" s="554"/>
      <c r="I61" s="554"/>
      <c r="J61" s="554"/>
      <c r="K61" s="554"/>
    </row>
  </sheetData>
  <sheetProtection/>
  <mergeCells count="63">
    <mergeCell ref="A3:AH3"/>
    <mergeCell ref="A2:AH2"/>
    <mergeCell ref="A1:AI1"/>
    <mergeCell ref="D24:T24"/>
    <mergeCell ref="D15:T15"/>
    <mergeCell ref="D16:T16"/>
    <mergeCell ref="A12:A14"/>
    <mergeCell ref="V7:AH7"/>
    <mergeCell ref="V8:AH8"/>
    <mergeCell ref="A20:A22"/>
    <mergeCell ref="A28:A31"/>
    <mergeCell ref="A16:A18"/>
    <mergeCell ref="AK10:AM11"/>
    <mergeCell ref="AK13:AK14"/>
    <mergeCell ref="D55:AG55"/>
    <mergeCell ref="D38:AG38"/>
    <mergeCell ref="D37:G37"/>
    <mergeCell ref="H37:J37"/>
    <mergeCell ref="Q5:AH5"/>
    <mergeCell ref="Q6:AH6"/>
    <mergeCell ref="D44:J44"/>
    <mergeCell ref="A32:AG32"/>
    <mergeCell ref="D18:T18"/>
    <mergeCell ref="D20:F20"/>
    <mergeCell ref="D17:T17"/>
    <mergeCell ref="I25:J25"/>
    <mergeCell ref="A50:A54"/>
    <mergeCell ref="D49:V49"/>
    <mergeCell ref="C30:C31"/>
    <mergeCell ref="A48:A49"/>
    <mergeCell ref="A35:A45"/>
    <mergeCell ref="D30:W30"/>
    <mergeCell ref="B40:B42"/>
    <mergeCell ref="B38:B39"/>
    <mergeCell ref="B30:B31"/>
    <mergeCell ref="B11:C11"/>
    <mergeCell ref="D23:T23"/>
    <mergeCell ref="D21:G21"/>
    <mergeCell ref="D35:R35"/>
    <mergeCell ref="D36:R36"/>
    <mergeCell ref="H20:K20"/>
    <mergeCell ref="D22:T22"/>
    <mergeCell ref="D25:G25"/>
    <mergeCell ref="B16:B18"/>
    <mergeCell ref="L25:M25"/>
    <mergeCell ref="D61:K61"/>
    <mergeCell ref="D43:G43"/>
    <mergeCell ref="D45:G45"/>
    <mergeCell ref="H45:AH45"/>
    <mergeCell ref="K33:AH33"/>
    <mergeCell ref="D33:J33"/>
    <mergeCell ref="D58:K58"/>
    <mergeCell ref="D59:K59"/>
    <mergeCell ref="D60:K60"/>
    <mergeCell ref="N48:S48"/>
    <mergeCell ref="D40:AG40"/>
    <mergeCell ref="A26:A27"/>
    <mergeCell ref="D28:F28"/>
    <mergeCell ref="D29:F29"/>
    <mergeCell ref="H28:J28"/>
    <mergeCell ref="H29:J29"/>
    <mergeCell ref="L28:N28"/>
    <mergeCell ref="L29:N29"/>
  </mergeCells>
  <dataValidations count="16">
    <dataValidation errorStyle="warning" type="textLength" allowBlank="1" showInputMessage="1" showErrorMessage="1" errorTitle="エラー" error="最大文字数は3文字です。" sqref="D20:F20">
      <formula1>0</formula1>
      <formula2>3</formula2>
    </dataValidation>
    <dataValidation errorStyle="warning" type="textLength" allowBlank="1" showInputMessage="1" showErrorMessage="1" errorTitle="エラー" error="最大文字数は4文字です。" sqref="H20:K20 D21:G21">
      <formula1>0</formula1>
      <formula2>4</formula2>
    </dataValidation>
    <dataValidation errorStyle="warning" type="textLength" allowBlank="1" showInputMessage="1" showErrorMessage="1" errorTitle="エラー" error="最大文字数は30文字です。" sqref="E42:W42">
      <formula1>0</formula1>
      <formula2>30</formula2>
    </dataValidation>
    <dataValidation errorStyle="warning" type="textLength" allowBlank="1" showInputMessage="1" showErrorMessage="1" errorTitle="エラー" error="最大文字数は60文字です。" sqref="D38:AG38 D55:AG55">
      <formula1>0</formula1>
      <formula2>60</formula2>
    </dataValidation>
    <dataValidation errorStyle="warning" type="textLength" allowBlank="1" showInputMessage="1" showErrorMessage="1" errorTitle="エラー：字数相違" error="7桁で入力してください。" sqref="D44:J44">
      <formula1>7</formula1>
      <formula2>7</formula2>
    </dataValidation>
    <dataValidation errorStyle="warning" type="custom" allowBlank="1" showInputMessage="1" showErrorMessage="1" errorTitle="エラー：字数超過" error="全角20文字（半角40文字）以下でご入力ください。" sqref="H25:I25 K25:L25 D25 D24:T24 N25 D15:T18 P25:T25 D22:T22">
      <formula1>LENB(H25)&lt;=40</formula1>
    </dataValidation>
    <dataValidation errorStyle="warning" type="custom" allowBlank="1" showInputMessage="1" showErrorMessage="1" errorTitle="エラー：字数超過" error="半角30文字まででご入力ください。" sqref="D28:D29 H28:H29 L28:L29 O28:W29">
      <formula1>LENB(D28)&lt;=30</formula1>
    </dataValidation>
    <dataValidation errorStyle="warning" type="textLength" allowBlank="1" showInputMessage="1" showErrorMessage="1" errorTitle="エラー" error="最大文字数は15文字です。" sqref="D35:R36">
      <formula1>0</formula1>
      <formula2>15</formula2>
    </dataValidation>
    <dataValidation errorStyle="warning" type="list" allowBlank="1" showInputMessage="1" errorTitle="エラー" error="最大文字数は4文字です。" sqref="D33">
      <formula1>$AL$33:$AO$33</formula1>
    </dataValidation>
    <dataValidation type="list" allowBlank="1" showInputMessage="1" sqref="D43:G43">
      <formula1>$AL$43:$AO$43</formula1>
    </dataValidation>
    <dataValidation type="list" allowBlank="1" showInputMessage="1" sqref="D45:G45">
      <formula1>$AL$45:$AM$45</formula1>
    </dataValidation>
    <dataValidation errorStyle="warning" type="textLength" allowBlank="1" showInputMessage="1" showErrorMessage="1" errorTitle="エラー：字数相違" error="金融機関コードは4桁で入力してください。" sqref="D37:G37">
      <formula1>4</formula1>
      <formula2>4</formula2>
    </dataValidation>
    <dataValidation errorStyle="warning" type="textLength" allowBlank="1" showInputMessage="1" showErrorMessage="1" errorTitle="エラー：字数相違" error="支店コードは3桁で入力してください。" sqref="H37:J37">
      <formula1>3</formula1>
      <formula2>3</formula2>
    </dataValidation>
    <dataValidation errorStyle="warning" type="custom" allowBlank="1" showInputMessage="1" showErrorMessage="1" errorTitle="エラー：字数超過" error="全角30文字（半角60文字）以下でご入力ください。" sqref="D23:T23">
      <formula1>LENB(D23)&lt;=60</formula1>
    </dataValidation>
    <dataValidation errorStyle="warning" type="textLength" allowBlank="1" showInputMessage="1" showErrorMessage="1" errorTitle="エラー" error="最大文字数は60文字です。" sqref="D40">
      <formula1>0</formula1>
      <formula2>30</formula2>
    </dataValidation>
    <dataValidation errorStyle="warning" type="textLength" allowBlank="1" showInputMessage="1" errorTitle="エラー" error="最大文字数は30文字です。" sqref="D42">
      <formula1>0</formula1>
      <formula2>30</formula2>
    </dataValidation>
  </dataValidations>
  <printOptions/>
  <pageMargins left="0.44" right="0.2" top="0.52" bottom="0.3" header="0.29" footer="0.2"/>
  <pageSetup fitToHeight="1" fitToWidth="1" horizontalDpi="600" verticalDpi="600" orientation="portrait" paperSize="9" scale="5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I56"/>
  <sheetViews>
    <sheetView view="pageBreakPreview" zoomScaleSheetLayoutView="100" workbookViewId="0" topLeftCell="A1">
      <selection activeCell="AG17" sqref="AG17"/>
    </sheetView>
  </sheetViews>
  <sheetFormatPr defaultColWidth="9.00390625" defaultRowHeight="13.5"/>
  <cols>
    <col min="2" max="2" width="24.75390625" style="0" bestFit="1" customWidth="1"/>
    <col min="3" max="3" width="5.50390625" style="1" customWidth="1"/>
    <col min="4" max="33" width="4.125" style="1" customWidth="1"/>
    <col min="34" max="34" width="4.125" style="0" customWidth="1"/>
  </cols>
  <sheetData>
    <row r="1" spans="1:34" ht="69.75" customHeight="1">
      <c r="A1" s="688" t="s">
        <v>336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  <c r="S1" s="688"/>
      <c r="T1" s="688"/>
      <c r="U1" s="688"/>
      <c r="V1" s="688"/>
      <c r="W1" s="688"/>
      <c r="X1" s="688"/>
      <c r="Y1" s="688"/>
      <c r="Z1" s="688"/>
      <c r="AA1" s="688"/>
      <c r="AB1" s="688"/>
      <c r="AC1" s="688"/>
      <c r="AD1" s="688"/>
      <c r="AE1" s="688"/>
      <c r="AF1" s="688"/>
      <c r="AG1" s="688"/>
      <c r="AH1" s="688"/>
    </row>
    <row r="2" spans="1:34" ht="27.75" customHeight="1">
      <c r="A2" s="589" t="s">
        <v>62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589"/>
      <c r="T2" s="589"/>
      <c r="U2" s="589"/>
      <c r="V2" s="589"/>
      <c r="W2" s="589"/>
      <c r="X2" s="589"/>
      <c r="Y2" s="589"/>
      <c r="Z2" s="589"/>
      <c r="AA2" s="589"/>
      <c r="AB2" s="589"/>
      <c r="AC2" s="589"/>
      <c r="AD2" s="589"/>
      <c r="AE2" s="589"/>
      <c r="AF2" s="589"/>
      <c r="AG2" s="589"/>
      <c r="AH2" s="589"/>
    </row>
    <row r="3" spans="1:34" ht="18.75" customHeight="1">
      <c r="A3" s="591" t="s">
        <v>161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  <c r="R3" s="589"/>
      <c r="S3" s="589"/>
      <c r="T3" s="589"/>
      <c r="U3" s="589"/>
      <c r="V3" s="589"/>
      <c r="W3" s="589"/>
      <c r="X3" s="589"/>
      <c r="Y3" s="589"/>
      <c r="Z3" s="589"/>
      <c r="AA3" s="589"/>
      <c r="AB3" s="589"/>
      <c r="AC3" s="589"/>
      <c r="AD3" s="589"/>
      <c r="AE3" s="589"/>
      <c r="AF3" s="589"/>
      <c r="AG3" s="589"/>
      <c r="AH3" s="589"/>
    </row>
    <row r="4" spans="1:10" ht="19.5" customHeight="1">
      <c r="A4" s="8" t="s">
        <v>25</v>
      </c>
      <c r="J4" s="334"/>
    </row>
    <row r="5" spans="1:34" ht="19.5" customHeight="1">
      <c r="A5" s="8" t="s">
        <v>63</v>
      </c>
      <c r="M5" s="17" t="s">
        <v>27</v>
      </c>
      <c r="N5" s="17"/>
      <c r="O5" s="17"/>
      <c r="P5" s="17"/>
      <c r="Q5" s="689"/>
      <c r="R5" s="689"/>
      <c r="S5" s="689"/>
      <c r="T5" s="689"/>
      <c r="U5" s="689"/>
      <c r="V5" s="689"/>
      <c r="W5" s="689"/>
      <c r="X5" s="689"/>
      <c r="Y5" s="689"/>
      <c r="Z5" s="689"/>
      <c r="AA5" s="689"/>
      <c r="AB5" s="689"/>
      <c r="AC5" s="689"/>
      <c r="AD5" s="689"/>
      <c r="AE5" s="689"/>
      <c r="AF5" s="689"/>
      <c r="AG5" s="689"/>
      <c r="AH5" s="689"/>
    </row>
    <row r="6" spans="1:34" ht="22.5" customHeight="1">
      <c r="A6" s="8"/>
      <c r="M6" s="17" t="s">
        <v>155</v>
      </c>
      <c r="N6" s="17"/>
      <c r="O6" s="17"/>
      <c r="P6" s="17"/>
      <c r="Q6" s="687"/>
      <c r="R6" s="687"/>
      <c r="S6" s="687"/>
      <c r="T6" s="687"/>
      <c r="U6" s="687"/>
      <c r="V6" s="687"/>
      <c r="W6" s="687"/>
      <c r="X6" s="687"/>
      <c r="Y6" s="687"/>
      <c r="Z6" s="687"/>
      <c r="AA6" s="687"/>
      <c r="AB6" s="687"/>
      <c r="AC6" s="687"/>
      <c r="AD6" s="687"/>
      <c r="AE6" s="687"/>
      <c r="AF6" s="687"/>
      <c r="AG6" s="687"/>
      <c r="AH6" s="687"/>
    </row>
    <row r="7" spans="1:34" ht="22.5" customHeight="1">
      <c r="A7" s="8"/>
      <c r="M7" s="685" t="s">
        <v>512</v>
      </c>
      <c r="N7" s="685"/>
      <c r="O7" s="685"/>
      <c r="P7" s="685"/>
      <c r="Q7" s="685"/>
      <c r="R7" s="685"/>
      <c r="S7" s="685"/>
      <c r="T7" s="685"/>
      <c r="U7" s="696"/>
      <c r="V7" s="686"/>
      <c r="W7" s="686"/>
      <c r="X7" s="686"/>
      <c r="Y7" s="686"/>
      <c r="Z7" s="686"/>
      <c r="AA7" s="686"/>
      <c r="AB7" s="686"/>
      <c r="AC7" s="686"/>
      <c r="AD7" s="686"/>
      <c r="AE7" s="686"/>
      <c r="AF7" s="686"/>
      <c r="AG7" s="686"/>
      <c r="AH7" s="686"/>
    </row>
    <row r="8" spans="1:34" ht="22.5" customHeight="1">
      <c r="A8" s="8"/>
      <c r="M8" s="17"/>
      <c r="N8" s="17"/>
      <c r="O8" s="17"/>
      <c r="P8" s="17"/>
      <c r="Q8" s="506"/>
      <c r="R8" s="506"/>
      <c r="S8" s="506"/>
      <c r="T8" s="506"/>
      <c r="U8" s="506"/>
      <c r="V8" s="687"/>
      <c r="W8" s="687"/>
      <c r="X8" s="687"/>
      <c r="Y8" s="687"/>
      <c r="Z8" s="687"/>
      <c r="AA8" s="687"/>
      <c r="AB8" s="687"/>
      <c r="AC8" s="687"/>
      <c r="AD8" s="687"/>
      <c r="AE8" s="687"/>
      <c r="AF8" s="687"/>
      <c r="AG8" s="687"/>
      <c r="AH8" s="687"/>
    </row>
    <row r="9" spans="1:33" ht="22.5" customHeight="1">
      <c r="A9" s="8"/>
      <c r="M9" s="276"/>
      <c r="N9" s="6"/>
      <c r="O9" s="277"/>
      <c r="P9" s="277"/>
      <c r="Q9" s="277"/>
      <c r="R9" s="278"/>
      <c r="S9" s="278"/>
      <c r="T9" s="279"/>
      <c r="U9" s="279"/>
      <c r="V9" s="279"/>
      <c r="W9" s="279"/>
      <c r="X9" s="279"/>
      <c r="Y9" s="3"/>
      <c r="Z9" s="3"/>
      <c r="AA9" s="3"/>
      <c r="AB9" s="3"/>
      <c r="AC9" s="3"/>
      <c r="AD9" s="3"/>
      <c r="AE9" s="3"/>
      <c r="AF9" s="3"/>
      <c r="AG9" s="3"/>
    </row>
    <row r="10" spans="1:33" ht="23.25" customHeight="1">
      <c r="A10" s="333"/>
      <c r="B10" s="331"/>
      <c r="C10" s="332" t="s">
        <v>246</v>
      </c>
      <c r="D10" s="27"/>
      <c r="E10" s="27"/>
      <c r="F10" s="27"/>
      <c r="G10" s="27"/>
      <c r="H10" s="27"/>
      <c r="I10" s="27"/>
      <c r="J10" s="27"/>
      <c r="K10" s="27"/>
      <c r="L10" s="27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3" s="1" customFormat="1" ht="20.25" customHeight="1">
      <c r="A11" s="26" t="s">
        <v>33</v>
      </c>
      <c r="B11" s="585" t="s">
        <v>36</v>
      </c>
      <c r="C11" s="586"/>
      <c r="D11" s="149">
        <v>1</v>
      </c>
      <c r="E11" s="150">
        <v>2</v>
      </c>
      <c r="F11" s="150">
        <v>3</v>
      </c>
      <c r="G11" s="150">
        <v>4</v>
      </c>
      <c r="H11" s="150">
        <v>5</v>
      </c>
      <c r="I11" s="150">
        <v>6</v>
      </c>
      <c r="J11" s="150">
        <v>7</v>
      </c>
      <c r="K11" s="150">
        <v>8</v>
      </c>
      <c r="L11" s="150">
        <v>9</v>
      </c>
      <c r="M11" s="231">
        <v>10</v>
      </c>
      <c r="N11" s="150">
        <v>11</v>
      </c>
      <c r="O11" s="150">
        <v>12</v>
      </c>
      <c r="P11" s="150">
        <v>13</v>
      </c>
      <c r="Q11" s="150">
        <v>14</v>
      </c>
      <c r="R11" s="150">
        <v>15</v>
      </c>
      <c r="S11" s="150">
        <v>16</v>
      </c>
      <c r="T11" s="150">
        <v>17</v>
      </c>
      <c r="U11" s="150">
        <v>18</v>
      </c>
      <c r="V11" s="150">
        <v>19</v>
      </c>
      <c r="W11" s="150">
        <v>20</v>
      </c>
      <c r="X11" s="150">
        <v>21</v>
      </c>
      <c r="Y11" s="150">
        <v>22</v>
      </c>
      <c r="Z11" s="150">
        <v>23</v>
      </c>
      <c r="AA11" s="150">
        <v>24</v>
      </c>
      <c r="AB11" s="150">
        <v>25</v>
      </c>
      <c r="AC11" s="150">
        <v>26</v>
      </c>
      <c r="AD11" s="150">
        <v>27</v>
      </c>
      <c r="AE11" s="150">
        <v>28</v>
      </c>
      <c r="AF11" s="150">
        <v>29</v>
      </c>
      <c r="AG11" s="151">
        <v>30</v>
      </c>
    </row>
    <row r="12" spans="1:33" ht="14.25" customHeight="1">
      <c r="A12" s="588"/>
      <c r="B12" s="237" t="s">
        <v>2</v>
      </c>
      <c r="C12" s="137">
        <v>4</v>
      </c>
      <c r="D12" s="138">
        <v>2</v>
      </c>
      <c r="E12" s="139">
        <v>0</v>
      </c>
      <c r="F12" s="139">
        <v>0</v>
      </c>
      <c r="G12" s="140">
        <v>0</v>
      </c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</row>
    <row r="13" spans="1:33" ht="14.25" customHeight="1">
      <c r="A13" s="588"/>
      <c r="B13" s="238" t="s">
        <v>28</v>
      </c>
      <c r="C13" s="141">
        <v>4</v>
      </c>
      <c r="D13" s="142" t="s">
        <v>137</v>
      </c>
      <c r="E13" s="143">
        <v>0</v>
      </c>
      <c r="F13" s="143">
        <v>0</v>
      </c>
      <c r="G13" s="144">
        <v>0</v>
      </c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</row>
    <row r="14" spans="1:33" ht="14.25" customHeight="1" thickBot="1">
      <c r="A14" s="582"/>
      <c r="B14" s="239" t="s">
        <v>3</v>
      </c>
      <c r="C14" s="145">
        <v>4</v>
      </c>
      <c r="D14" s="146" t="s">
        <v>138</v>
      </c>
      <c r="E14" s="147" t="s">
        <v>139</v>
      </c>
      <c r="F14" s="147">
        <v>0</v>
      </c>
      <c r="G14" s="148">
        <v>1</v>
      </c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</row>
    <row r="15" spans="1:33" s="8" customFormat="1" ht="30" customHeight="1" thickBot="1">
      <c r="A15" s="89" t="s">
        <v>53</v>
      </c>
      <c r="B15" s="96" t="s">
        <v>56</v>
      </c>
      <c r="C15" s="152">
        <v>40</v>
      </c>
      <c r="D15" s="124"/>
      <c r="E15" s="122"/>
      <c r="F15" s="122"/>
      <c r="G15" s="122"/>
      <c r="H15" s="122"/>
      <c r="I15" s="122"/>
      <c r="J15" s="122"/>
      <c r="K15" s="122"/>
      <c r="L15" s="122"/>
      <c r="M15" s="123"/>
      <c r="N15" s="185"/>
      <c r="O15" s="122"/>
      <c r="P15" s="122"/>
      <c r="Q15" s="122"/>
      <c r="R15" s="122"/>
      <c r="S15" s="122"/>
      <c r="T15" s="129"/>
      <c r="U15" s="229" t="s">
        <v>162</v>
      </c>
      <c r="V15" s="91"/>
      <c r="W15" s="91"/>
      <c r="X15" s="92"/>
      <c r="Y15" s="31" t="s">
        <v>61</v>
      </c>
      <c r="Z15" s="31" t="s">
        <v>31</v>
      </c>
      <c r="AA15" s="31" t="s">
        <v>34</v>
      </c>
      <c r="AB15" s="226" t="s">
        <v>32</v>
      </c>
      <c r="AC15" s="93"/>
      <c r="AD15" s="93"/>
      <c r="AE15" s="93"/>
      <c r="AF15" s="93"/>
      <c r="AG15" s="93"/>
    </row>
    <row r="16" spans="1:33" s="8" customFormat="1" ht="30" customHeight="1">
      <c r="A16" s="592" t="s">
        <v>37</v>
      </c>
      <c r="B16" s="595" t="s">
        <v>57</v>
      </c>
      <c r="C16" s="153">
        <v>40</v>
      </c>
      <c r="D16" s="186"/>
      <c r="E16" s="187"/>
      <c r="F16" s="187"/>
      <c r="G16" s="187"/>
      <c r="H16" s="187"/>
      <c r="I16" s="187"/>
      <c r="J16" s="187"/>
      <c r="K16" s="187"/>
      <c r="L16" s="187"/>
      <c r="M16" s="188"/>
      <c r="N16" s="189"/>
      <c r="O16" s="187"/>
      <c r="P16" s="187"/>
      <c r="Q16" s="187"/>
      <c r="R16" s="187"/>
      <c r="S16" s="187"/>
      <c r="T16" s="190"/>
      <c r="U16" s="322" t="s">
        <v>325</v>
      </c>
      <c r="V16" s="95"/>
      <c r="W16" s="95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s="8" customFormat="1" ht="30" customHeight="1">
      <c r="A17" s="593"/>
      <c r="B17" s="596"/>
      <c r="C17" s="154">
        <v>40</v>
      </c>
      <c r="D17" s="191"/>
      <c r="E17" s="192"/>
      <c r="F17" s="192"/>
      <c r="G17" s="192"/>
      <c r="H17" s="192"/>
      <c r="I17" s="192"/>
      <c r="J17" s="192"/>
      <c r="K17" s="192"/>
      <c r="L17" s="192"/>
      <c r="M17" s="193"/>
      <c r="N17" s="194"/>
      <c r="O17" s="192"/>
      <c r="P17" s="192"/>
      <c r="Q17" s="192"/>
      <c r="R17" s="192"/>
      <c r="S17" s="192"/>
      <c r="T17" s="195"/>
      <c r="U17" s="94"/>
      <c r="V17" s="95"/>
      <c r="W17" s="95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33" s="8" customFormat="1" ht="30" customHeight="1" thickBot="1">
      <c r="A18" s="594"/>
      <c r="B18" s="597"/>
      <c r="C18" s="155">
        <v>40</v>
      </c>
      <c r="D18" s="196"/>
      <c r="E18" s="197"/>
      <c r="F18" s="197"/>
      <c r="G18" s="197"/>
      <c r="H18" s="197"/>
      <c r="I18" s="197"/>
      <c r="J18" s="197"/>
      <c r="K18" s="197"/>
      <c r="L18" s="197"/>
      <c r="M18" s="198"/>
      <c r="N18" s="194"/>
      <c r="O18" s="192"/>
      <c r="P18" s="192"/>
      <c r="Q18" s="192"/>
      <c r="R18" s="192"/>
      <c r="S18" s="192"/>
      <c r="T18" s="195"/>
      <c r="U18" s="94"/>
      <c r="V18" s="95"/>
      <c r="W18" s="95"/>
      <c r="X18" s="18"/>
      <c r="Y18" s="93"/>
      <c r="Z18" s="18"/>
      <c r="AA18" s="18"/>
      <c r="AB18" s="18"/>
      <c r="AC18" s="18"/>
      <c r="AD18" s="18"/>
      <c r="AE18" s="18"/>
      <c r="AF18" s="18"/>
      <c r="AG18" s="18"/>
    </row>
    <row r="19" spans="1:29" ht="24" customHeight="1" thickBot="1">
      <c r="A19" s="56"/>
      <c r="B19" s="57" t="s">
        <v>58</v>
      </c>
      <c r="C19" s="156" t="s">
        <v>133</v>
      </c>
      <c r="D19" s="69"/>
      <c r="E19" s="33"/>
      <c r="F19" s="33"/>
      <c r="G19" s="33"/>
      <c r="H19" s="33"/>
      <c r="I19" s="33"/>
      <c r="J19" s="33"/>
      <c r="K19" s="33"/>
      <c r="L19" s="33"/>
      <c r="M19" s="70"/>
      <c r="N19" s="69"/>
      <c r="O19" s="33"/>
      <c r="P19" s="33"/>
      <c r="Q19" s="33"/>
      <c r="R19" s="33"/>
      <c r="S19" s="33"/>
      <c r="T19" s="71"/>
      <c r="U19" s="72"/>
      <c r="V19" s="33"/>
      <c r="W19" s="70"/>
      <c r="X19" s="66" t="s">
        <v>59</v>
      </c>
      <c r="Y19" s="64"/>
      <c r="Z19" s="64"/>
      <c r="AA19" s="64"/>
      <c r="AB19" s="64"/>
      <c r="AC19" s="64"/>
    </row>
    <row r="20" spans="1:23" ht="30" customHeight="1" thickBot="1">
      <c r="A20" s="570" t="s">
        <v>54</v>
      </c>
      <c r="B20" s="97" t="s">
        <v>23</v>
      </c>
      <c r="C20" s="157" t="s">
        <v>130</v>
      </c>
      <c r="D20" s="179"/>
      <c r="E20" s="180"/>
      <c r="F20" s="180"/>
      <c r="G20" s="180"/>
      <c r="H20" s="181"/>
      <c r="I20" s="181"/>
      <c r="J20" s="181"/>
      <c r="K20" s="223"/>
      <c r="L20" s="272" t="s">
        <v>154</v>
      </c>
      <c r="M20" s="131"/>
      <c r="N20" s="396"/>
      <c r="O20" s="131"/>
      <c r="P20" s="131"/>
      <c r="Q20" s="131"/>
      <c r="R20" s="95"/>
      <c r="S20" s="95"/>
      <c r="T20" s="95"/>
      <c r="U20" s="3"/>
      <c r="V20" s="3"/>
      <c r="W20" s="3"/>
    </row>
    <row r="21" spans="1:33" ht="30" customHeight="1" thickBot="1">
      <c r="A21" s="571"/>
      <c r="B21" s="98" t="s">
        <v>4</v>
      </c>
      <c r="C21" s="479"/>
      <c r="D21" s="201"/>
      <c r="E21" s="130"/>
      <c r="F21" s="130"/>
      <c r="G21" s="202"/>
      <c r="H21" s="116"/>
      <c r="I21" s="117"/>
      <c r="J21" s="117"/>
      <c r="K21" s="117"/>
      <c r="L21" s="104"/>
      <c r="M21" s="104"/>
      <c r="N21" s="104"/>
      <c r="O21" s="104"/>
      <c r="P21" s="104"/>
      <c r="Q21" s="104"/>
      <c r="R21" s="104"/>
      <c r="S21" s="104"/>
      <c r="T21" s="104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23" ht="30" customHeight="1">
      <c r="A22" s="580"/>
      <c r="B22" s="99" t="s">
        <v>24</v>
      </c>
      <c r="C22" s="158">
        <v>40</v>
      </c>
      <c r="D22" s="115"/>
      <c r="E22" s="203"/>
      <c r="F22" s="203"/>
      <c r="G22" s="203"/>
      <c r="H22" s="127"/>
      <c r="I22" s="127"/>
      <c r="J22" s="127"/>
      <c r="K22" s="127"/>
      <c r="L22" s="127"/>
      <c r="M22" s="128"/>
      <c r="N22" s="126"/>
      <c r="O22" s="127"/>
      <c r="P22" s="127"/>
      <c r="Q22" s="127"/>
      <c r="R22" s="127"/>
      <c r="S22" s="127"/>
      <c r="T22" s="204"/>
      <c r="U22" s="4"/>
      <c r="V22" s="3"/>
      <c r="W22" s="3"/>
    </row>
    <row r="23" spans="1:23" ht="30" customHeight="1">
      <c r="A23" s="296" t="s">
        <v>37</v>
      </c>
      <c r="B23" s="297" t="s">
        <v>38</v>
      </c>
      <c r="C23" s="298">
        <v>60</v>
      </c>
      <c r="D23" s="300"/>
      <c r="E23" s="130"/>
      <c r="F23" s="130"/>
      <c r="G23" s="130"/>
      <c r="H23" s="130"/>
      <c r="I23" s="130"/>
      <c r="J23" s="130"/>
      <c r="K23" s="130"/>
      <c r="L23" s="130"/>
      <c r="M23" s="301"/>
      <c r="N23" s="265"/>
      <c r="O23" s="130"/>
      <c r="P23" s="130"/>
      <c r="Q23" s="130"/>
      <c r="R23" s="130"/>
      <c r="S23" s="130"/>
      <c r="T23" s="202"/>
      <c r="U23" s="4"/>
      <c r="V23" s="3"/>
      <c r="W23" s="3"/>
    </row>
    <row r="24" spans="1:23" ht="30" customHeight="1" thickBot="1">
      <c r="A24" s="296" t="s">
        <v>37</v>
      </c>
      <c r="B24" s="297" t="s">
        <v>158</v>
      </c>
      <c r="C24" s="298">
        <v>40</v>
      </c>
      <c r="D24" s="401"/>
      <c r="E24" s="402"/>
      <c r="F24" s="402"/>
      <c r="G24" s="402"/>
      <c r="H24" s="402"/>
      <c r="I24" s="402"/>
      <c r="J24" s="402"/>
      <c r="K24" s="402"/>
      <c r="L24" s="402"/>
      <c r="M24" s="403"/>
      <c r="N24" s="404"/>
      <c r="O24" s="402"/>
      <c r="P24" s="402"/>
      <c r="Q24" s="402"/>
      <c r="R24" s="402"/>
      <c r="S24" s="402"/>
      <c r="T24" s="405"/>
      <c r="U24" s="4"/>
      <c r="V24" s="3"/>
      <c r="W24" s="3"/>
    </row>
    <row r="25" spans="1:23" ht="30" customHeight="1" thickBot="1">
      <c r="A25" s="46" t="s">
        <v>22</v>
      </c>
      <c r="B25" s="409" t="s">
        <v>214</v>
      </c>
      <c r="C25" s="292"/>
      <c r="D25" s="406"/>
      <c r="E25" s="407"/>
      <c r="F25" s="408"/>
      <c r="G25" s="408"/>
      <c r="H25" s="408" t="s">
        <v>211</v>
      </c>
      <c r="I25" s="408"/>
      <c r="J25" s="408"/>
      <c r="K25" s="408" t="s">
        <v>212</v>
      </c>
      <c r="L25" s="408"/>
      <c r="M25" s="408"/>
      <c r="N25" s="407" t="s">
        <v>213</v>
      </c>
      <c r="O25" s="410"/>
      <c r="P25" s="411"/>
      <c r="Q25" s="411"/>
      <c r="R25" s="411"/>
      <c r="S25" s="411"/>
      <c r="T25" s="411"/>
      <c r="U25" s="3"/>
      <c r="V25" s="3"/>
      <c r="W25" s="3"/>
    </row>
    <row r="26" spans="1:8" ht="14.25" customHeight="1">
      <c r="A26" s="690"/>
      <c r="B26" s="51" t="s">
        <v>5</v>
      </c>
      <c r="C26" s="141" t="s">
        <v>134</v>
      </c>
      <c r="D26" s="15" t="s">
        <v>19</v>
      </c>
      <c r="E26" s="299" t="s">
        <v>20</v>
      </c>
      <c r="F26" s="53"/>
      <c r="G26" s="273" t="s">
        <v>51</v>
      </c>
      <c r="H26" s="64"/>
    </row>
    <row r="27" spans="1:5" ht="14.25" customHeight="1" thickBot="1">
      <c r="A27" s="690"/>
      <c r="B27" s="58" t="s">
        <v>6</v>
      </c>
      <c r="C27" s="160" t="s">
        <v>135</v>
      </c>
      <c r="D27" s="59" t="s">
        <v>19</v>
      </c>
      <c r="E27" s="3"/>
    </row>
    <row r="28" spans="1:33" ht="30" customHeight="1" thickBot="1">
      <c r="A28" s="570" t="s">
        <v>55</v>
      </c>
      <c r="B28" s="310" t="s">
        <v>7</v>
      </c>
      <c r="C28" s="169">
        <v>30</v>
      </c>
      <c r="D28" s="311"/>
      <c r="E28" s="213"/>
      <c r="F28" s="213"/>
      <c r="G28" s="213"/>
      <c r="H28" s="213"/>
      <c r="I28" s="213"/>
      <c r="J28" s="213"/>
      <c r="K28" s="213"/>
      <c r="L28" s="213"/>
      <c r="M28" s="312"/>
      <c r="N28" s="313"/>
      <c r="O28" s="213"/>
      <c r="P28" s="213"/>
      <c r="Q28" s="213"/>
      <c r="R28" s="213"/>
      <c r="S28" s="213"/>
      <c r="T28" s="213"/>
      <c r="U28" s="213"/>
      <c r="V28" s="213"/>
      <c r="W28" s="314"/>
      <c r="X28" s="178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30" customHeight="1" thickBot="1">
      <c r="A29" s="571"/>
      <c r="B29" s="280" t="s">
        <v>8</v>
      </c>
      <c r="C29" s="157">
        <v>30</v>
      </c>
      <c r="D29" s="295"/>
      <c r="E29" s="174"/>
      <c r="F29" s="174"/>
      <c r="G29" s="174"/>
      <c r="H29" s="174"/>
      <c r="I29" s="174"/>
      <c r="J29" s="174"/>
      <c r="K29" s="174"/>
      <c r="L29" s="174"/>
      <c r="M29" s="175"/>
      <c r="N29" s="176"/>
      <c r="O29" s="174"/>
      <c r="P29" s="174"/>
      <c r="Q29" s="174"/>
      <c r="R29" s="174"/>
      <c r="S29" s="174"/>
      <c r="T29" s="174"/>
      <c r="U29" s="174"/>
      <c r="V29" s="174"/>
      <c r="W29" s="177"/>
      <c r="X29" s="178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30" customHeight="1" thickBot="1">
      <c r="A30" s="571"/>
      <c r="B30" s="583" t="s">
        <v>210</v>
      </c>
      <c r="C30" s="576" t="s">
        <v>328</v>
      </c>
      <c r="D30" s="295"/>
      <c r="E30" s="174"/>
      <c r="F30" s="174"/>
      <c r="G30" s="174"/>
      <c r="H30" s="174"/>
      <c r="I30" s="174"/>
      <c r="J30" s="174"/>
      <c r="K30" s="174"/>
      <c r="L30" s="174"/>
      <c r="M30" s="317"/>
      <c r="N30" s="320"/>
      <c r="O30" s="174"/>
      <c r="P30" s="174"/>
      <c r="Q30" s="174"/>
      <c r="R30" s="174"/>
      <c r="S30" s="174"/>
      <c r="T30" s="174"/>
      <c r="U30" s="174"/>
      <c r="V30" s="174"/>
      <c r="W30" s="175"/>
      <c r="X30" s="318"/>
      <c r="Y30" s="174"/>
      <c r="Z30" s="174"/>
      <c r="AA30" s="174"/>
      <c r="AB30" s="174"/>
      <c r="AC30" s="174"/>
      <c r="AD30" s="174"/>
      <c r="AE30" s="174"/>
      <c r="AF30" s="174"/>
      <c r="AG30" s="315"/>
    </row>
    <row r="31" spans="1:33" ht="30" customHeight="1" thickBot="1">
      <c r="A31" s="572"/>
      <c r="B31" s="583"/>
      <c r="C31" s="577"/>
      <c r="D31" s="316"/>
      <c r="E31" s="182"/>
      <c r="F31" s="183"/>
      <c r="G31" s="182"/>
      <c r="H31" s="183"/>
      <c r="I31" s="182"/>
      <c r="J31" s="183"/>
      <c r="K31" s="182"/>
      <c r="L31" s="183"/>
      <c r="M31" s="182"/>
      <c r="N31" s="294"/>
      <c r="O31" s="182"/>
      <c r="P31" s="183"/>
      <c r="Q31" s="182"/>
      <c r="R31" s="183"/>
      <c r="S31" s="182"/>
      <c r="T31" s="183"/>
      <c r="U31" s="182"/>
      <c r="V31" s="183"/>
      <c r="W31" s="321"/>
      <c r="X31" s="319"/>
      <c r="Y31" s="182"/>
      <c r="Z31" s="183"/>
      <c r="AA31" s="182"/>
      <c r="AB31" s="183"/>
      <c r="AC31" s="182"/>
      <c r="AD31" s="183"/>
      <c r="AE31" s="182"/>
      <c r="AF31" s="183"/>
      <c r="AG31" s="184"/>
    </row>
    <row r="32" spans="1:34" ht="42.75" customHeight="1" thickBot="1">
      <c r="A32" s="691" t="s">
        <v>147</v>
      </c>
      <c r="B32" s="691"/>
      <c r="C32" s="691"/>
      <c r="D32" s="691"/>
      <c r="E32" s="691"/>
      <c r="F32" s="691"/>
      <c r="G32" s="691"/>
      <c r="H32" s="691"/>
      <c r="I32" s="691"/>
      <c r="J32" s="691"/>
      <c r="K32" s="691"/>
      <c r="L32" s="691"/>
      <c r="M32" s="691"/>
      <c r="N32" s="691"/>
      <c r="O32" s="691"/>
      <c r="P32" s="691"/>
      <c r="Q32" s="691"/>
      <c r="R32" s="691"/>
      <c r="S32" s="691"/>
      <c r="T32" s="691"/>
      <c r="U32" s="691"/>
      <c r="V32" s="691"/>
      <c r="W32" s="691"/>
      <c r="X32" s="691"/>
      <c r="Y32" s="691"/>
      <c r="Z32" s="691"/>
      <c r="AA32" s="691"/>
      <c r="AB32" s="691"/>
      <c r="AC32" s="691"/>
      <c r="AD32" s="691"/>
      <c r="AE32" s="691"/>
      <c r="AF32" s="691"/>
      <c r="AG32" s="691"/>
      <c r="AH32" s="691"/>
    </row>
    <row r="33" spans="1:33" ht="34.5" customHeight="1" thickBot="1">
      <c r="A33" s="328"/>
      <c r="B33" s="310" t="s">
        <v>9</v>
      </c>
      <c r="C33" s="169"/>
      <c r="D33" s="329"/>
      <c r="E33" s="330"/>
      <c r="F33" s="330"/>
      <c r="G33" s="108"/>
      <c r="H33" s="694" t="s">
        <v>514</v>
      </c>
      <c r="I33" s="568"/>
      <c r="J33" s="568"/>
      <c r="K33" s="568"/>
      <c r="L33" s="568"/>
      <c r="M33" s="568"/>
      <c r="N33" s="568"/>
      <c r="O33" s="568"/>
      <c r="P33" s="568"/>
      <c r="Q33" s="568"/>
      <c r="R33" s="568"/>
      <c r="S33" s="568"/>
      <c r="T33" s="568"/>
      <c r="U33" s="568"/>
      <c r="V33" s="568"/>
      <c r="W33" s="568"/>
      <c r="X33" s="568"/>
      <c r="Y33" s="568"/>
      <c r="Z33" s="568"/>
      <c r="AA33" s="568"/>
      <c r="AB33" s="568"/>
      <c r="AC33" s="568"/>
      <c r="AD33" s="568"/>
      <c r="AE33" s="568"/>
      <c r="AF33" s="568"/>
      <c r="AG33" s="568"/>
    </row>
    <row r="34" spans="1:22" ht="24" customHeight="1" thickBot="1">
      <c r="A34" s="302"/>
      <c r="B34" s="60" t="s">
        <v>17</v>
      </c>
      <c r="C34" s="162">
        <v>3</v>
      </c>
      <c r="D34" s="163" t="s">
        <v>142</v>
      </c>
      <c r="E34" s="164" t="s">
        <v>143</v>
      </c>
      <c r="F34" s="165"/>
      <c r="G34" s="166"/>
      <c r="H34" s="167"/>
      <c r="I34" s="168"/>
      <c r="J34" s="273" t="s">
        <v>50</v>
      </c>
      <c r="K34" s="13"/>
      <c r="L34" s="13"/>
      <c r="M34" s="13"/>
      <c r="N34" s="13"/>
      <c r="O34" s="13"/>
      <c r="P34" s="13"/>
      <c r="Q34" s="13"/>
      <c r="R34" s="13"/>
      <c r="S34" s="64"/>
      <c r="T34" s="64"/>
      <c r="U34" s="64"/>
      <c r="V34" s="64"/>
    </row>
    <row r="35" spans="1:33" ht="30" customHeight="1" thickBot="1">
      <c r="A35" s="570" t="s">
        <v>152</v>
      </c>
      <c r="B35" s="81" t="s">
        <v>52</v>
      </c>
      <c r="C35" s="169" t="s">
        <v>140</v>
      </c>
      <c r="D35" s="205"/>
      <c r="E35" s="206"/>
      <c r="F35" s="206"/>
      <c r="G35" s="206"/>
      <c r="H35" s="206"/>
      <c r="I35" s="206"/>
      <c r="J35" s="206"/>
      <c r="K35" s="206"/>
      <c r="L35" s="206"/>
      <c r="M35" s="207"/>
      <c r="N35" s="208"/>
      <c r="O35" s="206"/>
      <c r="P35" s="206"/>
      <c r="Q35" s="206"/>
      <c r="R35" s="209"/>
      <c r="S35" s="226" t="s">
        <v>144</v>
      </c>
      <c r="T35" s="93"/>
      <c r="U35" s="93"/>
      <c r="V35" s="93"/>
      <c r="W35" s="93"/>
      <c r="X35" s="93"/>
      <c r="Y35" s="93"/>
      <c r="Z35" s="93"/>
      <c r="AA35" s="121"/>
      <c r="AB35" s="7"/>
      <c r="AC35" s="7"/>
      <c r="AD35" s="7"/>
      <c r="AE35" s="7"/>
      <c r="AF35" s="7"/>
      <c r="AG35" s="7"/>
    </row>
    <row r="36" spans="1:33" ht="30" customHeight="1" thickBot="1">
      <c r="A36" s="571"/>
      <c r="B36" s="310" t="s">
        <v>29</v>
      </c>
      <c r="C36" s="169" t="s">
        <v>140</v>
      </c>
      <c r="D36" s="205"/>
      <c r="E36" s="206"/>
      <c r="F36" s="206"/>
      <c r="G36" s="206"/>
      <c r="H36" s="206"/>
      <c r="I36" s="206"/>
      <c r="J36" s="206"/>
      <c r="K36" s="206"/>
      <c r="L36" s="206"/>
      <c r="M36" s="207"/>
      <c r="N36" s="208"/>
      <c r="O36" s="206"/>
      <c r="P36" s="206"/>
      <c r="Q36" s="206"/>
      <c r="R36" s="209"/>
      <c r="S36" s="227" t="s">
        <v>145</v>
      </c>
      <c r="T36" s="93"/>
      <c r="U36" s="93"/>
      <c r="V36" s="93"/>
      <c r="W36" s="93"/>
      <c r="X36" s="93"/>
      <c r="Y36" s="93"/>
      <c r="Z36" s="93"/>
      <c r="AA36" s="7"/>
      <c r="AB36" s="7"/>
      <c r="AC36" s="7"/>
      <c r="AD36" s="7"/>
      <c r="AE36" s="7"/>
      <c r="AF36" s="7"/>
      <c r="AG36" s="7"/>
    </row>
    <row r="37" spans="1:33" ht="36" customHeight="1" thickBot="1">
      <c r="A37" s="571"/>
      <c r="B37" s="270" t="s">
        <v>10</v>
      </c>
      <c r="C37" s="269">
        <v>7</v>
      </c>
      <c r="D37" s="179"/>
      <c r="E37" s="181"/>
      <c r="F37" s="181"/>
      <c r="G37" s="214"/>
      <c r="H37" s="215"/>
      <c r="I37" s="181"/>
      <c r="J37" s="214"/>
      <c r="K37" s="275" t="s">
        <v>153</v>
      </c>
      <c r="L37" s="216"/>
      <c r="M37" s="216"/>
      <c r="N37" s="116"/>
      <c r="O37" s="116"/>
      <c r="P37" s="116"/>
      <c r="Q37" s="116"/>
      <c r="R37" s="116"/>
      <c r="S37" s="93"/>
      <c r="T37" s="93"/>
      <c r="U37" s="93"/>
      <c r="V37" s="93"/>
      <c r="W37" s="93"/>
      <c r="X37" s="93"/>
      <c r="Y37" s="93"/>
      <c r="Z37" s="93"/>
      <c r="AA37" s="7"/>
      <c r="AB37" s="7"/>
      <c r="AC37" s="7"/>
      <c r="AD37" s="7"/>
      <c r="AE37" s="7"/>
      <c r="AF37" s="7"/>
      <c r="AG37" s="7"/>
    </row>
    <row r="38" spans="1:33" ht="30" customHeight="1">
      <c r="A38" s="571"/>
      <c r="B38" s="573" t="s">
        <v>60</v>
      </c>
      <c r="C38" s="161" t="s">
        <v>141</v>
      </c>
      <c r="D38" s="212"/>
      <c r="E38" s="210"/>
      <c r="F38" s="210"/>
      <c r="G38" s="210"/>
      <c r="H38" s="210"/>
      <c r="I38" s="210"/>
      <c r="J38" s="210"/>
      <c r="K38" s="210"/>
      <c r="L38" s="210"/>
      <c r="M38" s="211"/>
      <c r="N38" s="212"/>
      <c r="O38" s="210"/>
      <c r="P38" s="210"/>
      <c r="Q38" s="210"/>
      <c r="R38" s="210"/>
      <c r="S38" s="210"/>
      <c r="T38" s="210"/>
      <c r="U38" s="210"/>
      <c r="V38" s="210"/>
      <c r="W38" s="524"/>
      <c r="X38" s="528"/>
      <c r="Y38" s="210"/>
      <c r="Z38" s="210"/>
      <c r="AA38" s="210"/>
      <c r="AB38" s="210"/>
      <c r="AC38" s="210"/>
      <c r="AD38" s="210"/>
      <c r="AE38" s="210"/>
      <c r="AF38" s="210"/>
      <c r="AG38" s="221"/>
    </row>
    <row r="39" spans="1:33" ht="30" customHeight="1" thickBot="1">
      <c r="A39" s="571"/>
      <c r="B39" s="574"/>
      <c r="C39" s="159" t="s">
        <v>141</v>
      </c>
      <c r="D39" s="217"/>
      <c r="E39" s="218"/>
      <c r="F39" s="218"/>
      <c r="G39" s="218"/>
      <c r="H39" s="218"/>
      <c r="I39" s="218"/>
      <c r="J39" s="218"/>
      <c r="K39" s="218"/>
      <c r="L39" s="218"/>
      <c r="M39" s="220"/>
      <c r="N39" s="217"/>
      <c r="O39" s="218"/>
      <c r="P39" s="218"/>
      <c r="Q39" s="218"/>
      <c r="R39" s="218"/>
      <c r="S39" s="218"/>
      <c r="T39" s="218"/>
      <c r="U39" s="218"/>
      <c r="V39" s="218"/>
      <c r="W39" s="525"/>
      <c r="X39" s="529"/>
      <c r="Y39" s="218"/>
      <c r="Z39" s="218"/>
      <c r="AA39" s="218"/>
      <c r="AB39" s="218"/>
      <c r="AC39" s="218"/>
      <c r="AD39" s="218"/>
      <c r="AE39" s="218"/>
      <c r="AF39" s="218"/>
      <c r="AG39" s="219"/>
    </row>
    <row r="40" spans="1:35" ht="30" customHeight="1">
      <c r="A40" s="571"/>
      <c r="B40" s="655" t="s">
        <v>524</v>
      </c>
      <c r="C40" s="576" t="s">
        <v>159</v>
      </c>
      <c r="D40" s="282"/>
      <c r="E40" s="282"/>
      <c r="F40" s="282"/>
      <c r="G40" s="282"/>
      <c r="H40" s="282"/>
      <c r="I40" s="282"/>
      <c r="J40" s="282"/>
      <c r="K40" s="282"/>
      <c r="L40" s="282"/>
      <c r="M40" s="283"/>
      <c r="N40" s="281"/>
      <c r="O40" s="282"/>
      <c r="P40" s="282"/>
      <c r="Q40" s="282"/>
      <c r="R40" s="282"/>
      <c r="S40" s="282"/>
      <c r="T40" s="282"/>
      <c r="U40" s="282"/>
      <c r="V40" s="282"/>
      <c r="W40" s="526"/>
      <c r="X40" s="530"/>
      <c r="Y40" s="514"/>
      <c r="Z40" s="515"/>
      <c r="AA40" s="516"/>
      <c r="AB40" s="516"/>
      <c r="AC40" s="513"/>
      <c r="AD40" s="513"/>
      <c r="AE40" s="513"/>
      <c r="AF40" s="513"/>
      <c r="AG40" s="517"/>
      <c r="AI40" s="7"/>
    </row>
    <row r="41" spans="1:34" ht="30" customHeight="1" thickBot="1">
      <c r="A41" s="571"/>
      <c r="B41" s="656"/>
      <c r="C41" s="577"/>
      <c r="D41" s="284"/>
      <c r="E41" s="285"/>
      <c r="F41" s="285"/>
      <c r="G41" s="285"/>
      <c r="H41" s="285"/>
      <c r="I41" s="285"/>
      <c r="J41" s="285"/>
      <c r="K41" s="285"/>
      <c r="L41" s="285"/>
      <c r="M41" s="522"/>
      <c r="N41" s="523"/>
      <c r="O41" s="518"/>
      <c r="P41" s="518"/>
      <c r="Q41" s="519"/>
      <c r="R41" s="519"/>
      <c r="S41" s="518"/>
      <c r="T41" s="518"/>
      <c r="U41" s="518"/>
      <c r="V41" s="518"/>
      <c r="W41" s="527"/>
      <c r="X41" s="523"/>
      <c r="Y41" s="518"/>
      <c r="Z41" s="519"/>
      <c r="AA41" s="520"/>
      <c r="AB41" s="520"/>
      <c r="AC41" s="520"/>
      <c r="AD41" s="520"/>
      <c r="AE41" s="520"/>
      <c r="AF41" s="520"/>
      <c r="AG41" s="521"/>
      <c r="AH41" s="14"/>
    </row>
    <row r="42" spans="1:34" ht="30" customHeight="1" thickBot="1">
      <c r="A42" s="571"/>
      <c r="B42" s="657"/>
      <c r="C42" s="169"/>
      <c r="D42" s="30" t="s">
        <v>518</v>
      </c>
      <c r="E42" s="532"/>
      <c r="F42" s="532"/>
      <c r="G42" s="532"/>
      <c r="H42" s="532"/>
      <c r="I42" s="532"/>
      <c r="J42" s="532"/>
      <c r="K42" s="532"/>
      <c r="L42" s="532"/>
      <c r="M42" s="532"/>
      <c r="N42" s="532"/>
      <c r="O42" s="532"/>
      <c r="P42" s="532"/>
      <c r="Q42" s="532"/>
      <c r="R42" s="532"/>
      <c r="S42" s="532"/>
      <c r="T42" s="532"/>
      <c r="U42" s="532"/>
      <c r="V42" s="532"/>
      <c r="W42" s="532"/>
      <c r="X42" s="6"/>
      <c r="Y42" s="6"/>
      <c r="Z42" s="6"/>
      <c r="AA42" s="6"/>
      <c r="AB42" s="6"/>
      <c r="AC42" s="6"/>
      <c r="AD42" s="289"/>
      <c r="AE42" s="288"/>
      <c r="AF42" s="288"/>
      <c r="AG42" s="288"/>
      <c r="AH42" s="227"/>
    </row>
    <row r="43" spans="1:33" ht="30" customHeight="1" thickBot="1">
      <c r="A43" s="571"/>
      <c r="B43" s="119" t="s">
        <v>11</v>
      </c>
      <c r="C43" s="157"/>
      <c r="D43" s="109" t="s">
        <v>262</v>
      </c>
      <c r="E43" s="112"/>
      <c r="F43" s="112"/>
      <c r="G43" s="112"/>
      <c r="H43" s="110" t="s">
        <v>264</v>
      </c>
      <c r="I43" s="112"/>
      <c r="J43" s="112"/>
      <c r="K43" s="110" t="s">
        <v>266</v>
      </c>
      <c r="L43" s="112"/>
      <c r="M43" s="112"/>
      <c r="N43" s="110" t="s">
        <v>268</v>
      </c>
      <c r="O43" s="112"/>
      <c r="P43" s="112"/>
      <c r="Q43" s="113"/>
      <c r="R43" s="226" t="s">
        <v>157</v>
      </c>
      <c r="S43" s="29"/>
      <c r="T43" s="29"/>
      <c r="U43" s="29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ht="34.5" customHeight="1" thickBot="1">
      <c r="A44" s="571"/>
      <c r="B44" s="106" t="s">
        <v>12</v>
      </c>
      <c r="C44" s="169">
        <v>7</v>
      </c>
      <c r="D44" s="179"/>
      <c r="E44" s="213"/>
      <c r="F44" s="213"/>
      <c r="G44" s="213"/>
      <c r="H44" s="213"/>
      <c r="I44" s="213"/>
      <c r="J44" s="214"/>
      <c r="K44" s="226" t="s">
        <v>148</v>
      </c>
      <c r="L44" s="29"/>
      <c r="M44" s="29"/>
      <c r="N44" s="29"/>
      <c r="O44" s="29"/>
      <c r="P44" s="29"/>
      <c r="Q44" s="29"/>
      <c r="R44" s="29"/>
      <c r="S44" s="29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4" ht="34.5" customHeight="1" thickBot="1">
      <c r="A45" s="572"/>
      <c r="B45" s="101" t="s">
        <v>13</v>
      </c>
      <c r="C45" s="161"/>
      <c r="D45" s="109" t="s">
        <v>270</v>
      </c>
      <c r="E45" s="106"/>
      <c r="F45" s="106"/>
      <c r="G45" s="106"/>
      <c r="H45" s="110" t="s">
        <v>272</v>
      </c>
      <c r="I45" s="106"/>
      <c r="J45" s="106"/>
      <c r="K45" s="111"/>
      <c r="L45" s="692" t="s">
        <v>521</v>
      </c>
      <c r="M45" s="693"/>
      <c r="N45" s="693"/>
      <c r="O45" s="693"/>
      <c r="P45" s="693"/>
      <c r="Q45" s="693"/>
      <c r="R45" s="693"/>
      <c r="S45" s="693"/>
      <c r="T45" s="693"/>
      <c r="U45" s="693"/>
      <c r="V45" s="693"/>
      <c r="W45" s="693"/>
      <c r="X45" s="693"/>
      <c r="Y45" s="693"/>
      <c r="Z45" s="693"/>
      <c r="AA45" s="693"/>
      <c r="AB45" s="693"/>
      <c r="AC45" s="693"/>
      <c r="AD45" s="693"/>
      <c r="AE45" s="693"/>
      <c r="AF45" s="693"/>
      <c r="AG45" s="693"/>
      <c r="AH45" s="693"/>
    </row>
    <row r="46" spans="1:30" ht="25.5" customHeight="1" thickBot="1">
      <c r="A46" s="62"/>
      <c r="B46" s="233" t="s">
        <v>14</v>
      </c>
      <c r="C46" s="171">
        <v>10</v>
      </c>
      <c r="D46" s="172">
        <v>3</v>
      </c>
      <c r="E46" s="173">
        <v>4</v>
      </c>
      <c r="F46" s="173">
        <v>5</v>
      </c>
      <c r="G46" s="325">
        <v>0</v>
      </c>
      <c r="M46" s="225"/>
      <c r="N46" s="225"/>
      <c r="O46" s="225"/>
      <c r="P46" s="228"/>
      <c r="Q46" s="85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ht="23.25" customHeight="1" thickBot="1">
      <c r="A47" s="102" t="s">
        <v>22</v>
      </c>
      <c r="B47" s="103" t="s">
        <v>15</v>
      </c>
      <c r="C47" s="157">
        <v>4</v>
      </c>
      <c r="D47" s="114">
        <v>2</v>
      </c>
      <c r="E47" s="199">
        <v>0</v>
      </c>
      <c r="F47" s="199">
        <v>0</v>
      </c>
      <c r="G47" s="200">
        <v>1</v>
      </c>
      <c r="H47" s="118" t="s">
        <v>131</v>
      </c>
      <c r="I47" s="117"/>
      <c r="J47" s="117"/>
      <c r="K47" s="117"/>
      <c r="L47" s="117"/>
      <c r="M47" s="117"/>
      <c r="N47" s="117"/>
      <c r="O47" s="125"/>
      <c r="P47" s="67"/>
      <c r="Q47" s="85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25" ht="17.25">
      <c r="A48" s="559"/>
      <c r="B48" s="235" t="s">
        <v>18</v>
      </c>
      <c r="C48" s="132">
        <v>1</v>
      </c>
      <c r="D48" s="34" t="s">
        <v>21</v>
      </c>
      <c r="E48" s="35"/>
      <c r="F48" s="35"/>
      <c r="G48" s="35"/>
      <c r="H48" s="35"/>
      <c r="I48" s="35"/>
      <c r="J48" s="35"/>
      <c r="K48" s="63"/>
      <c r="L48" s="7"/>
      <c r="M48" s="7"/>
      <c r="N48" s="561"/>
      <c r="O48" s="561"/>
      <c r="P48" s="561"/>
      <c r="Q48" s="561"/>
      <c r="R48" s="561"/>
      <c r="S48" s="561"/>
      <c r="T48" s="398"/>
      <c r="U48" s="399"/>
      <c r="V48" s="82"/>
      <c r="W48" s="7"/>
      <c r="X48" s="7"/>
      <c r="Y48" s="7"/>
    </row>
    <row r="49" spans="1:22" ht="14.25" customHeight="1">
      <c r="A49" s="560"/>
      <c r="B49" s="236" t="s">
        <v>16</v>
      </c>
      <c r="C49" s="160">
        <v>10</v>
      </c>
      <c r="D49" s="695" t="s">
        <v>41</v>
      </c>
      <c r="E49" s="562"/>
      <c r="F49" s="562"/>
      <c r="G49" s="562"/>
      <c r="H49" s="562"/>
      <c r="I49" s="562"/>
      <c r="J49" s="562"/>
      <c r="K49" s="562"/>
      <c r="L49" s="562"/>
      <c r="M49" s="562"/>
      <c r="N49" s="562"/>
      <c r="O49" s="562"/>
      <c r="P49" s="562"/>
      <c r="Q49" s="562"/>
      <c r="R49" s="562"/>
      <c r="S49" s="562"/>
      <c r="T49" s="562"/>
      <c r="U49" s="562"/>
      <c r="V49" s="564"/>
    </row>
    <row r="50" spans="1:24" ht="24" customHeight="1">
      <c r="A50" s="565"/>
      <c r="B50" s="237" t="s">
        <v>42</v>
      </c>
      <c r="C50" s="170">
        <v>3</v>
      </c>
      <c r="D50" s="37" t="s">
        <v>46</v>
      </c>
      <c r="E50" s="38" t="s">
        <v>47</v>
      </c>
      <c r="F50" s="49" t="s">
        <v>48</v>
      </c>
      <c r="G50" s="5"/>
      <c r="H50" s="44"/>
      <c r="I50" s="43"/>
      <c r="J50" s="274" t="s">
        <v>49</v>
      </c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32"/>
    </row>
    <row r="51" spans="1:15" ht="14.25" customHeight="1">
      <c r="A51" s="565"/>
      <c r="B51" s="237" t="s">
        <v>15</v>
      </c>
      <c r="C51" s="137">
        <v>4</v>
      </c>
      <c r="D51" s="37">
        <v>2</v>
      </c>
      <c r="E51" s="38">
        <v>0</v>
      </c>
      <c r="F51" s="45">
        <v>0</v>
      </c>
      <c r="G51" s="43">
        <v>1</v>
      </c>
      <c r="H51" s="36" t="s">
        <v>40</v>
      </c>
      <c r="I51" s="15"/>
      <c r="J51" s="37"/>
      <c r="K51" s="37"/>
      <c r="L51" s="37"/>
      <c r="M51" s="37"/>
      <c r="N51" s="37"/>
      <c r="O51" s="49"/>
    </row>
    <row r="52" spans="1:11" ht="14.25" customHeight="1">
      <c r="A52" s="565"/>
      <c r="B52" s="237" t="s">
        <v>43</v>
      </c>
      <c r="C52" s="137">
        <v>1</v>
      </c>
      <c r="D52" s="36" t="s">
        <v>21</v>
      </c>
      <c r="E52" s="37"/>
      <c r="F52" s="37"/>
      <c r="G52" s="37"/>
      <c r="H52" s="37"/>
      <c r="I52" s="37"/>
      <c r="J52" s="37"/>
      <c r="K52" s="49"/>
    </row>
    <row r="53" spans="1:11" ht="14.25" customHeight="1">
      <c r="A53" s="565"/>
      <c r="B53" s="237" t="s">
        <v>44</v>
      </c>
      <c r="C53" s="137">
        <v>1</v>
      </c>
      <c r="D53" s="36" t="s">
        <v>21</v>
      </c>
      <c r="E53" s="37"/>
      <c r="F53" s="37"/>
      <c r="G53" s="37"/>
      <c r="H53" s="37"/>
      <c r="I53" s="37"/>
      <c r="J53" s="37"/>
      <c r="K53" s="49"/>
    </row>
    <row r="54" spans="1:11" ht="14.25" customHeight="1" thickBot="1">
      <c r="A54" s="565"/>
      <c r="B54" s="240" t="s">
        <v>45</v>
      </c>
      <c r="C54" s="145">
        <v>1</v>
      </c>
      <c r="D54" s="307" t="s">
        <v>21</v>
      </c>
      <c r="E54" s="308"/>
      <c r="F54" s="308"/>
      <c r="G54" s="308"/>
      <c r="H54" s="308"/>
      <c r="I54" s="308"/>
      <c r="J54" s="308"/>
      <c r="K54" s="59"/>
    </row>
    <row r="55" spans="1:33" ht="34.5" customHeight="1" thickBot="1">
      <c r="A55" s="309"/>
      <c r="B55" s="327" t="s">
        <v>160</v>
      </c>
      <c r="C55" s="291" t="s">
        <v>159</v>
      </c>
      <c r="D55" s="684"/>
      <c r="E55" s="566"/>
      <c r="F55" s="566"/>
      <c r="G55" s="566"/>
      <c r="H55" s="566"/>
      <c r="I55" s="566"/>
      <c r="J55" s="566"/>
      <c r="K55" s="566"/>
      <c r="L55" s="566"/>
      <c r="M55" s="566"/>
      <c r="N55" s="566"/>
      <c r="O55" s="566"/>
      <c r="P55" s="566"/>
      <c r="Q55" s="566"/>
      <c r="R55" s="566"/>
      <c r="S55" s="566"/>
      <c r="T55" s="566"/>
      <c r="U55" s="566"/>
      <c r="V55" s="566"/>
      <c r="W55" s="566"/>
      <c r="X55" s="566"/>
      <c r="Y55" s="566"/>
      <c r="Z55" s="566"/>
      <c r="AA55" s="566"/>
      <c r="AB55" s="566"/>
      <c r="AC55" s="566"/>
      <c r="AD55" s="566"/>
      <c r="AE55" s="566"/>
      <c r="AF55" s="566"/>
      <c r="AG55" s="567"/>
    </row>
    <row r="56" spans="1:2" ht="24" customHeight="1">
      <c r="A56" s="2"/>
      <c r="B56" s="2"/>
    </row>
  </sheetData>
  <sheetProtection/>
  <mergeCells count="29">
    <mergeCell ref="A50:A54"/>
    <mergeCell ref="B30:B31"/>
    <mergeCell ref="V7:AH7"/>
    <mergeCell ref="V8:AH8"/>
    <mergeCell ref="N48:S48"/>
    <mergeCell ref="A28:A31"/>
    <mergeCell ref="B38:B39"/>
    <mergeCell ref="A48:A49"/>
    <mergeCell ref="L45:AH45"/>
    <mergeCell ref="H33:AG33"/>
    <mergeCell ref="D49:V49"/>
    <mergeCell ref="B11:C11"/>
    <mergeCell ref="A12:A14"/>
    <mergeCell ref="Q6:AH6"/>
    <mergeCell ref="C40:C41"/>
    <mergeCell ref="A35:A45"/>
    <mergeCell ref="C30:C31"/>
    <mergeCell ref="A16:A18"/>
    <mergeCell ref="B40:B42"/>
    <mergeCell ref="A26:A27"/>
    <mergeCell ref="A32:AH32"/>
    <mergeCell ref="D55:AG55"/>
    <mergeCell ref="M7:T7"/>
    <mergeCell ref="A1:AH1"/>
    <mergeCell ref="A20:A22"/>
    <mergeCell ref="B16:B18"/>
    <mergeCell ref="Q5:AH5"/>
    <mergeCell ref="A2:AH2"/>
    <mergeCell ref="A3:AH3"/>
  </mergeCells>
  <dataValidations count="1">
    <dataValidation errorStyle="warning" type="textLength" allowBlank="1" showInputMessage="1" showErrorMessage="1" errorTitle="エラー" error="最大文字数は60文字です。" sqref="D55:AG55">
      <formula1>0</formula1>
      <formula2>60</formula2>
    </dataValidation>
  </dataValidations>
  <printOptions/>
  <pageMargins left="0.6" right="0.27" top="0.59" bottom="0.34" header="0.512" footer="0.21"/>
  <pageSetup fitToHeight="1" fitToWidth="1" horizontalDpi="600" verticalDpi="600" orientation="portrait" paperSize="9" scale="5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GP7"/>
  <sheetViews>
    <sheetView zoomScalePageLayoutView="0" workbookViewId="0" topLeftCell="A1">
      <selection activeCell="AN8" sqref="AN8"/>
    </sheetView>
  </sheetViews>
  <sheetFormatPr defaultColWidth="9.00390625" defaultRowHeight="13.5"/>
  <cols>
    <col min="1" max="1" width="8.875" style="0" customWidth="1"/>
    <col min="2" max="2" width="11.625" style="0" bestFit="1" customWidth="1"/>
  </cols>
  <sheetData>
    <row r="1" spans="1:12" s="426" customFormat="1" ht="31.5" customHeight="1" thickBot="1">
      <c r="A1" s="427" t="s">
        <v>217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</row>
    <row r="2" spans="1:198" s="487" customFormat="1" ht="15.75" customHeight="1">
      <c r="A2" s="482">
        <v>1</v>
      </c>
      <c r="B2" s="482">
        <v>2</v>
      </c>
      <c r="C2" s="482">
        <v>3</v>
      </c>
      <c r="D2" s="482">
        <v>4</v>
      </c>
      <c r="E2" s="483">
        <v>5</v>
      </c>
      <c r="F2" s="482">
        <v>6</v>
      </c>
      <c r="G2" s="483">
        <v>7</v>
      </c>
      <c r="H2" s="483">
        <v>8</v>
      </c>
      <c r="I2" s="483">
        <v>9</v>
      </c>
      <c r="J2" s="482">
        <v>10</v>
      </c>
      <c r="K2" s="483">
        <v>11</v>
      </c>
      <c r="L2" s="482">
        <v>12</v>
      </c>
      <c r="M2" s="484">
        <v>13</v>
      </c>
      <c r="N2" s="484">
        <v>14</v>
      </c>
      <c r="O2" s="484">
        <v>15</v>
      </c>
      <c r="P2" s="484">
        <v>16</v>
      </c>
      <c r="Q2" s="483">
        <v>17</v>
      </c>
      <c r="R2" s="483">
        <v>18</v>
      </c>
      <c r="S2" s="483">
        <v>19</v>
      </c>
      <c r="T2" s="483">
        <v>20</v>
      </c>
      <c r="U2" s="483">
        <v>21</v>
      </c>
      <c r="V2" s="483">
        <v>22</v>
      </c>
      <c r="W2" s="483">
        <v>23</v>
      </c>
      <c r="X2" s="483">
        <v>24</v>
      </c>
      <c r="Y2" s="483">
        <v>25</v>
      </c>
      <c r="Z2" s="483">
        <v>26</v>
      </c>
      <c r="AA2" s="483">
        <v>27</v>
      </c>
      <c r="AB2" s="483">
        <v>28</v>
      </c>
      <c r="AC2" s="482">
        <v>29</v>
      </c>
      <c r="AD2" s="483">
        <v>30</v>
      </c>
      <c r="AE2" s="483">
        <v>31</v>
      </c>
      <c r="AF2" s="483">
        <v>32</v>
      </c>
      <c r="AG2" s="483">
        <v>33</v>
      </c>
      <c r="AH2" s="483">
        <v>34</v>
      </c>
      <c r="AI2" s="483">
        <v>35</v>
      </c>
      <c r="AJ2" s="483">
        <v>36</v>
      </c>
      <c r="AK2" s="482">
        <v>37</v>
      </c>
      <c r="AL2" s="484">
        <v>38</v>
      </c>
      <c r="AM2" s="484">
        <v>39</v>
      </c>
      <c r="AN2" s="484">
        <v>40</v>
      </c>
      <c r="AO2" s="484">
        <v>41</v>
      </c>
      <c r="AP2" s="484">
        <v>42</v>
      </c>
      <c r="AQ2" s="483">
        <v>43</v>
      </c>
      <c r="AR2" s="483">
        <v>44</v>
      </c>
      <c r="AS2" s="483">
        <v>45</v>
      </c>
      <c r="AT2" s="483">
        <v>46</v>
      </c>
      <c r="AU2" s="483">
        <v>47</v>
      </c>
      <c r="AV2" s="485">
        <v>48</v>
      </c>
      <c r="AW2" s="483">
        <v>49</v>
      </c>
      <c r="AX2" s="483">
        <v>50</v>
      </c>
      <c r="AY2" s="483">
        <v>51</v>
      </c>
      <c r="AZ2" s="483">
        <v>52</v>
      </c>
      <c r="BA2" s="483">
        <v>53</v>
      </c>
      <c r="BB2" s="483">
        <v>54</v>
      </c>
      <c r="BC2" s="483">
        <v>55</v>
      </c>
      <c r="BD2" s="483">
        <v>56</v>
      </c>
      <c r="BE2" s="483">
        <v>57</v>
      </c>
      <c r="BF2" s="483">
        <v>58</v>
      </c>
      <c r="BG2" s="483">
        <v>59</v>
      </c>
      <c r="BH2" s="483">
        <v>60</v>
      </c>
      <c r="BI2" s="483">
        <v>61</v>
      </c>
      <c r="BJ2" s="483">
        <v>62</v>
      </c>
      <c r="BK2" s="483">
        <v>63</v>
      </c>
      <c r="BL2" s="483">
        <v>64</v>
      </c>
      <c r="BM2" s="483">
        <v>65</v>
      </c>
      <c r="BN2" s="483">
        <v>66</v>
      </c>
      <c r="BO2" s="482">
        <v>67</v>
      </c>
      <c r="BP2" s="483">
        <v>68</v>
      </c>
      <c r="BQ2" s="483">
        <v>69</v>
      </c>
      <c r="BR2" s="483">
        <v>70</v>
      </c>
      <c r="BS2" s="483">
        <v>71</v>
      </c>
      <c r="BT2" s="483">
        <v>72</v>
      </c>
      <c r="BU2" s="483">
        <v>73</v>
      </c>
      <c r="BV2" s="483">
        <v>74</v>
      </c>
      <c r="BW2" s="483">
        <v>75</v>
      </c>
      <c r="BX2" s="483">
        <v>76</v>
      </c>
      <c r="BY2" s="485">
        <v>77</v>
      </c>
      <c r="BZ2" s="485">
        <v>78</v>
      </c>
      <c r="CA2" s="485">
        <v>79</v>
      </c>
      <c r="CB2" s="485">
        <v>80</v>
      </c>
      <c r="CC2" s="485">
        <v>81</v>
      </c>
      <c r="CD2" s="483">
        <v>82</v>
      </c>
      <c r="CE2" s="483">
        <v>83</v>
      </c>
      <c r="CF2" s="483">
        <v>84</v>
      </c>
      <c r="CG2" s="483">
        <v>85</v>
      </c>
      <c r="CH2" s="483">
        <v>86</v>
      </c>
      <c r="CI2" s="483">
        <v>87</v>
      </c>
      <c r="CJ2" s="483">
        <v>88</v>
      </c>
      <c r="CK2" s="483">
        <v>89</v>
      </c>
      <c r="CL2" s="483">
        <v>90</v>
      </c>
      <c r="CM2" s="483">
        <v>91</v>
      </c>
      <c r="CN2" s="483">
        <v>92</v>
      </c>
      <c r="CO2" s="483">
        <v>93</v>
      </c>
      <c r="CP2" s="483">
        <v>94</v>
      </c>
      <c r="CQ2" s="483">
        <v>95</v>
      </c>
      <c r="CR2" s="483">
        <v>96</v>
      </c>
      <c r="CS2" s="483">
        <v>97</v>
      </c>
      <c r="CT2" s="483">
        <v>98</v>
      </c>
      <c r="CU2" s="483">
        <v>99</v>
      </c>
      <c r="CV2" s="483">
        <v>100</v>
      </c>
      <c r="CW2" s="483">
        <v>101</v>
      </c>
      <c r="CX2" s="483">
        <v>102</v>
      </c>
      <c r="CY2" s="483">
        <v>103</v>
      </c>
      <c r="CZ2" s="483">
        <v>104</v>
      </c>
      <c r="DA2" s="483">
        <v>105</v>
      </c>
      <c r="DB2" s="483">
        <v>106</v>
      </c>
      <c r="DC2" s="483">
        <v>107</v>
      </c>
      <c r="DD2" s="483">
        <v>108</v>
      </c>
      <c r="DE2" s="483">
        <v>109</v>
      </c>
      <c r="DF2" s="483">
        <v>110</v>
      </c>
      <c r="DG2" s="483">
        <v>111</v>
      </c>
      <c r="DH2" s="483">
        <v>112</v>
      </c>
      <c r="DI2" s="483">
        <v>113</v>
      </c>
      <c r="DJ2" s="483">
        <v>114</v>
      </c>
      <c r="DK2" s="483">
        <v>115</v>
      </c>
      <c r="DL2" s="483">
        <v>116</v>
      </c>
      <c r="DM2" s="483">
        <v>117</v>
      </c>
      <c r="DN2" s="483">
        <v>118</v>
      </c>
      <c r="DO2" s="482">
        <v>119</v>
      </c>
      <c r="DP2" s="483">
        <v>120</v>
      </c>
      <c r="DQ2" s="483">
        <v>121</v>
      </c>
      <c r="DR2" s="483">
        <v>122</v>
      </c>
      <c r="DS2" s="482">
        <v>123</v>
      </c>
      <c r="DT2" s="483">
        <v>124</v>
      </c>
      <c r="DU2" s="483">
        <v>125</v>
      </c>
      <c r="DV2" s="483">
        <v>126</v>
      </c>
      <c r="DW2" s="483">
        <v>127</v>
      </c>
      <c r="DX2" s="483">
        <v>128</v>
      </c>
      <c r="DY2" s="483">
        <v>129</v>
      </c>
      <c r="DZ2" s="483">
        <v>130</v>
      </c>
      <c r="EA2" s="483">
        <v>131</v>
      </c>
      <c r="EB2" s="483">
        <v>132</v>
      </c>
      <c r="EC2" s="483">
        <v>133</v>
      </c>
      <c r="ED2" s="483">
        <v>134</v>
      </c>
      <c r="EE2" s="483">
        <v>135</v>
      </c>
      <c r="EF2" s="485">
        <v>136</v>
      </c>
      <c r="EG2" s="482">
        <v>137</v>
      </c>
      <c r="EH2" s="483">
        <v>138</v>
      </c>
      <c r="EI2" s="482">
        <v>139</v>
      </c>
      <c r="EJ2" s="483">
        <v>140</v>
      </c>
      <c r="EK2" s="482">
        <v>141</v>
      </c>
      <c r="EL2" s="483">
        <v>142</v>
      </c>
      <c r="EM2" s="483">
        <v>143</v>
      </c>
      <c r="EN2" s="483">
        <v>144</v>
      </c>
      <c r="EO2" s="483">
        <v>145</v>
      </c>
      <c r="EP2" s="483">
        <v>146</v>
      </c>
      <c r="EQ2" s="483">
        <v>147</v>
      </c>
      <c r="ER2" s="483">
        <v>148</v>
      </c>
      <c r="ES2" s="483">
        <v>149</v>
      </c>
      <c r="ET2" s="483">
        <v>150</v>
      </c>
      <c r="EU2" s="483">
        <v>151</v>
      </c>
      <c r="EV2" s="483">
        <v>152</v>
      </c>
      <c r="EW2" s="483">
        <v>153</v>
      </c>
      <c r="EX2" s="483">
        <v>154</v>
      </c>
      <c r="EY2" s="483">
        <v>155</v>
      </c>
      <c r="EZ2" s="483">
        <v>156</v>
      </c>
      <c r="FA2" s="483">
        <v>157</v>
      </c>
      <c r="FB2" s="483">
        <v>158</v>
      </c>
      <c r="FC2" s="483">
        <v>159</v>
      </c>
      <c r="FD2" s="483">
        <v>160</v>
      </c>
      <c r="FE2" s="483">
        <v>161</v>
      </c>
      <c r="FF2" s="483">
        <v>162</v>
      </c>
      <c r="FG2" s="483">
        <v>163</v>
      </c>
      <c r="FH2" s="483">
        <v>164</v>
      </c>
      <c r="FI2" s="483">
        <v>165</v>
      </c>
      <c r="FJ2" s="483">
        <v>166</v>
      </c>
      <c r="FK2" s="485">
        <v>167</v>
      </c>
      <c r="FL2" s="485">
        <v>168</v>
      </c>
      <c r="FM2" s="485">
        <v>169</v>
      </c>
      <c r="FN2" s="485">
        <v>170</v>
      </c>
      <c r="FO2" s="483">
        <v>171</v>
      </c>
      <c r="FP2" s="483">
        <v>172</v>
      </c>
      <c r="FQ2" s="483">
        <v>173</v>
      </c>
      <c r="FR2" s="483">
        <v>174</v>
      </c>
      <c r="FS2" s="483">
        <v>175</v>
      </c>
      <c r="FT2" s="483">
        <v>176</v>
      </c>
      <c r="FU2" s="483">
        <v>177</v>
      </c>
      <c r="FV2" s="483">
        <v>178</v>
      </c>
      <c r="FW2" s="483">
        <v>179</v>
      </c>
      <c r="FX2" s="483">
        <v>180</v>
      </c>
      <c r="FY2" s="483">
        <v>181</v>
      </c>
      <c r="FZ2" s="483">
        <v>182</v>
      </c>
      <c r="GA2" s="483">
        <v>183</v>
      </c>
      <c r="GB2" s="483">
        <v>184</v>
      </c>
      <c r="GC2" s="483">
        <v>185</v>
      </c>
      <c r="GD2" s="483">
        <v>186</v>
      </c>
      <c r="GE2" s="483">
        <v>187</v>
      </c>
      <c r="GF2" s="483">
        <v>188</v>
      </c>
      <c r="GG2" s="483">
        <v>189</v>
      </c>
      <c r="GH2" s="483">
        <v>190</v>
      </c>
      <c r="GI2" s="483">
        <v>191</v>
      </c>
      <c r="GJ2" s="483">
        <v>192</v>
      </c>
      <c r="GK2" s="483">
        <v>193</v>
      </c>
      <c r="GL2" s="483">
        <v>194</v>
      </c>
      <c r="GM2" s="483">
        <v>195</v>
      </c>
      <c r="GN2" s="483">
        <v>196</v>
      </c>
      <c r="GO2" s="483">
        <v>197</v>
      </c>
      <c r="GP2" s="486">
        <v>198</v>
      </c>
    </row>
    <row r="3" spans="1:198" s="487" customFormat="1" ht="15.75" customHeight="1">
      <c r="A3" s="488" t="s">
        <v>1</v>
      </c>
      <c r="B3" s="488" t="s">
        <v>0</v>
      </c>
      <c r="C3" s="488" t="s">
        <v>2</v>
      </c>
      <c r="D3" s="488" t="s">
        <v>3</v>
      </c>
      <c r="E3" s="489" t="s">
        <v>218</v>
      </c>
      <c r="F3" s="488" t="s">
        <v>219</v>
      </c>
      <c r="G3" s="489" t="s">
        <v>220</v>
      </c>
      <c r="H3" s="489" t="s">
        <v>221</v>
      </c>
      <c r="I3" s="489" t="s">
        <v>222</v>
      </c>
      <c r="J3" s="488" t="s">
        <v>339</v>
      </c>
      <c r="K3" s="489" t="s">
        <v>340</v>
      </c>
      <c r="L3" s="488" t="s">
        <v>223</v>
      </c>
      <c r="M3" s="490" t="s">
        <v>341</v>
      </c>
      <c r="N3" s="490" t="s">
        <v>4</v>
      </c>
      <c r="O3" s="490" t="s">
        <v>342</v>
      </c>
      <c r="P3" s="490" t="s">
        <v>343</v>
      </c>
      <c r="Q3" s="489" t="s">
        <v>344</v>
      </c>
      <c r="R3" s="489" t="s">
        <v>345</v>
      </c>
      <c r="S3" s="489" t="s">
        <v>346</v>
      </c>
      <c r="T3" s="489" t="s">
        <v>224</v>
      </c>
      <c r="U3" s="489" t="s">
        <v>225</v>
      </c>
      <c r="V3" s="489" t="s">
        <v>226</v>
      </c>
      <c r="W3" s="489" t="s">
        <v>347</v>
      </c>
      <c r="X3" s="489" t="s">
        <v>348</v>
      </c>
      <c r="Y3" s="489" t="s">
        <v>227</v>
      </c>
      <c r="Z3" s="489" t="s">
        <v>228</v>
      </c>
      <c r="AA3" s="489" t="s">
        <v>229</v>
      </c>
      <c r="AB3" s="489" t="s">
        <v>349</v>
      </c>
      <c r="AC3" s="488" t="s">
        <v>350</v>
      </c>
      <c r="AD3" s="491" t="s">
        <v>351</v>
      </c>
      <c r="AE3" s="489" t="s">
        <v>352</v>
      </c>
      <c r="AF3" s="489" t="s">
        <v>353</v>
      </c>
      <c r="AG3" s="489" t="s">
        <v>354</v>
      </c>
      <c r="AH3" s="489" t="s">
        <v>355</v>
      </c>
      <c r="AI3" s="489" t="s">
        <v>356</v>
      </c>
      <c r="AJ3" s="489" t="s">
        <v>357</v>
      </c>
      <c r="AK3" s="488" t="s">
        <v>6</v>
      </c>
      <c r="AL3" s="490" t="s">
        <v>358</v>
      </c>
      <c r="AM3" s="490" t="s">
        <v>359</v>
      </c>
      <c r="AN3" s="490" t="s">
        <v>360</v>
      </c>
      <c r="AO3" s="490" t="s">
        <v>361</v>
      </c>
      <c r="AP3" s="490" t="s">
        <v>362</v>
      </c>
      <c r="AQ3" s="489" t="s">
        <v>363</v>
      </c>
      <c r="AR3" s="489" t="s">
        <v>364</v>
      </c>
      <c r="AS3" s="489" t="s">
        <v>365</v>
      </c>
      <c r="AT3" s="489" t="s">
        <v>366</v>
      </c>
      <c r="AU3" s="489" t="s">
        <v>367</v>
      </c>
      <c r="AV3" s="492" t="s">
        <v>368</v>
      </c>
      <c r="AW3" s="489" t="s">
        <v>369</v>
      </c>
      <c r="AX3" s="489" t="s">
        <v>370</v>
      </c>
      <c r="AY3" s="489" t="s">
        <v>231</v>
      </c>
      <c r="AZ3" s="489" t="s">
        <v>371</v>
      </c>
      <c r="BA3" s="489" t="s">
        <v>372</v>
      </c>
      <c r="BB3" s="489" t="s">
        <v>373</v>
      </c>
      <c r="BC3" s="489" t="s">
        <v>374</v>
      </c>
      <c r="BD3" s="489" t="s">
        <v>375</v>
      </c>
      <c r="BE3" s="489" t="s">
        <v>376</v>
      </c>
      <c r="BF3" s="489" t="s">
        <v>377</v>
      </c>
      <c r="BG3" s="489" t="s">
        <v>378</v>
      </c>
      <c r="BH3" s="489" t="s">
        <v>379</v>
      </c>
      <c r="BI3" s="489" t="s">
        <v>380</v>
      </c>
      <c r="BJ3" s="489" t="s">
        <v>381</v>
      </c>
      <c r="BK3" s="489" t="s">
        <v>382</v>
      </c>
      <c r="BL3" s="489" t="s">
        <v>383</v>
      </c>
      <c r="BM3" s="489" t="s">
        <v>384</v>
      </c>
      <c r="BN3" s="489" t="s">
        <v>385</v>
      </c>
      <c r="BO3" s="488" t="s">
        <v>386</v>
      </c>
      <c r="BP3" s="489" t="s">
        <v>387</v>
      </c>
      <c r="BQ3" s="489" t="s">
        <v>388</v>
      </c>
      <c r="BR3" s="489" t="s">
        <v>389</v>
      </c>
      <c r="BS3" s="489" t="s">
        <v>390</v>
      </c>
      <c r="BT3" s="489" t="s">
        <v>391</v>
      </c>
      <c r="BU3" s="489" t="s">
        <v>392</v>
      </c>
      <c r="BV3" s="489" t="s">
        <v>393</v>
      </c>
      <c r="BW3" s="489" t="s">
        <v>394</v>
      </c>
      <c r="BX3" s="489" t="s">
        <v>232</v>
      </c>
      <c r="BY3" s="492" t="s">
        <v>233</v>
      </c>
      <c r="BZ3" s="492" t="s">
        <v>395</v>
      </c>
      <c r="CA3" s="492" t="s">
        <v>396</v>
      </c>
      <c r="CB3" s="492" t="s">
        <v>397</v>
      </c>
      <c r="CC3" s="492" t="s">
        <v>398</v>
      </c>
      <c r="CD3" s="489" t="s">
        <v>399</v>
      </c>
      <c r="CE3" s="489" t="s">
        <v>400</v>
      </c>
      <c r="CF3" s="489" t="s">
        <v>401</v>
      </c>
      <c r="CG3" s="489" t="s">
        <v>233</v>
      </c>
      <c r="CH3" s="489" t="s">
        <v>395</v>
      </c>
      <c r="CI3" s="489" t="s">
        <v>396</v>
      </c>
      <c r="CJ3" s="489" t="s">
        <v>397</v>
      </c>
      <c r="CK3" s="489" t="s">
        <v>398</v>
      </c>
      <c r="CL3" s="489" t="s">
        <v>399</v>
      </c>
      <c r="CM3" s="489" t="s">
        <v>400</v>
      </c>
      <c r="CN3" s="489" t="s">
        <v>401</v>
      </c>
      <c r="CO3" s="489" t="s">
        <v>233</v>
      </c>
      <c r="CP3" s="489" t="s">
        <v>395</v>
      </c>
      <c r="CQ3" s="489" t="s">
        <v>396</v>
      </c>
      <c r="CR3" s="489" t="s">
        <v>397</v>
      </c>
      <c r="CS3" s="489" t="s">
        <v>398</v>
      </c>
      <c r="CT3" s="489" t="s">
        <v>399</v>
      </c>
      <c r="CU3" s="489" t="s">
        <v>400</v>
      </c>
      <c r="CV3" s="489" t="s">
        <v>401</v>
      </c>
      <c r="CW3" s="489" t="s">
        <v>233</v>
      </c>
      <c r="CX3" s="489" t="s">
        <v>395</v>
      </c>
      <c r="CY3" s="489" t="s">
        <v>396</v>
      </c>
      <c r="CZ3" s="489" t="s">
        <v>397</v>
      </c>
      <c r="DA3" s="489" t="s">
        <v>398</v>
      </c>
      <c r="DB3" s="489" t="s">
        <v>399</v>
      </c>
      <c r="DC3" s="489" t="s">
        <v>400</v>
      </c>
      <c r="DD3" s="489" t="s">
        <v>401</v>
      </c>
      <c r="DE3" s="489" t="s">
        <v>233</v>
      </c>
      <c r="DF3" s="489" t="s">
        <v>395</v>
      </c>
      <c r="DG3" s="489" t="s">
        <v>396</v>
      </c>
      <c r="DH3" s="489" t="s">
        <v>397</v>
      </c>
      <c r="DI3" s="489" t="s">
        <v>398</v>
      </c>
      <c r="DJ3" s="489" t="s">
        <v>399</v>
      </c>
      <c r="DK3" s="489" t="s">
        <v>400</v>
      </c>
      <c r="DL3" s="489" t="s">
        <v>401</v>
      </c>
      <c r="DM3" s="489" t="s">
        <v>402</v>
      </c>
      <c r="DN3" s="489" t="s">
        <v>403</v>
      </c>
      <c r="DO3" s="488" t="s">
        <v>404</v>
      </c>
      <c r="DP3" s="489" t="s">
        <v>234</v>
      </c>
      <c r="DQ3" s="489" t="s">
        <v>405</v>
      </c>
      <c r="DR3" s="489" t="s">
        <v>406</v>
      </c>
      <c r="DS3" s="488" t="s">
        <v>407</v>
      </c>
      <c r="DT3" s="489" t="s">
        <v>408</v>
      </c>
      <c r="DU3" s="489" t="s">
        <v>235</v>
      </c>
      <c r="DV3" s="489" t="s">
        <v>230</v>
      </c>
      <c r="DW3" s="489" t="s">
        <v>409</v>
      </c>
      <c r="DX3" s="489" t="s">
        <v>410</v>
      </c>
      <c r="DY3" s="489" t="s">
        <v>236</v>
      </c>
      <c r="DZ3" s="489" t="s">
        <v>411</v>
      </c>
      <c r="EA3" s="489" t="s">
        <v>412</v>
      </c>
      <c r="EB3" s="489" t="s">
        <v>413</v>
      </c>
      <c r="EC3" s="489" t="s">
        <v>414</v>
      </c>
      <c r="ED3" s="489" t="s">
        <v>415</v>
      </c>
      <c r="EE3" s="489" t="s">
        <v>416</v>
      </c>
      <c r="EF3" s="492" t="s">
        <v>417</v>
      </c>
      <c r="EG3" s="488" t="s">
        <v>418</v>
      </c>
      <c r="EH3" s="489" t="s">
        <v>419</v>
      </c>
      <c r="EI3" s="488" t="s">
        <v>18</v>
      </c>
      <c r="EJ3" s="489" t="s">
        <v>420</v>
      </c>
      <c r="EK3" s="488" t="s">
        <v>421</v>
      </c>
      <c r="EL3" s="489" t="s">
        <v>422</v>
      </c>
      <c r="EM3" s="489" t="s">
        <v>406</v>
      </c>
      <c r="EN3" s="489" t="s">
        <v>423</v>
      </c>
      <c r="EO3" s="489" t="s">
        <v>424</v>
      </c>
      <c r="EP3" s="489" t="s">
        <v>231</v>
      </c>
      <c r="EQ3" s="489" t="s">
        <v>425</v>
      </c>
      <c r="ER3" s="489" t="s">
        <v>426</v>
      </c>
      <c r="ES3" s="489" t="s">
        <v>427</v>
      </c>
      <c r="ET3" s="489" t="s">
        <v>428</v>
      </c>
      <c r="EU3" s="489" t="s">
        <v>429</v>
      </c>
      <c r="EV3" s="489" t="s">
        <v>237</v>
      </c>
      <c r="EW3" s="489" t="s">
        <v>430</v>
      </c>
      <c r="EX3" s="489" t="s">
        <v>431</v>
      </c>
      <c r="EY3" s="489" t="s">
        <v>238</v>
      </c>
      <c r="EZ3" s="489" t="s">
        <v>432</v>
      </c>
      <c r="FA3" s="489" t="s">
        <v>239</v>
      </c>
      <c r="FB3" s="489" t="s">
        <v>433</v>
      </c>
      <c r="FC3" s="489" t="s">
        <v>434</v>
      </c>
      <c r="FD3" s="489" t="s">
        <v>435</v>
      </c>
      <c r="FE3" s="489" t="s">
        <v>436</v>
      </c>
      <c r="FF3" s="489" t="s">
        <v>240</v>
      </c>
      <c r="FG3" s="489" t="s">
        <v>437</v>
      </c>
      <c r="FH3" s="489" t="s">
        <v>438</v>
      </c>
      <c r="FI3" s="489" t="s">
        <v>439</v>
      </c>
      <c r="FJ3" s="489" t="s">
        <v>241</v>
      </c>
      <c r="FK3" s="492" t="s">
        <v>440</v>
      </c>
      <c r="FL3" s="492" t="s">
        <v>441</v>
      </c>
      <c r="FM3" s="492" t="s">
        <v>442</v>
      </c>
      <c r="FN3" s="492" t="s">
        <v>443</v>
      </c>
      <c r="FO3" s="489" t="s">
        <v>444</v>
      </c>
      <c r="FP3" s="489" t="s">
        <v>445</v>
      </c>
      <c r="FQ3" s="489" t="s">
        <v>446</v>
      </c>
      <c r="FR3" s="489" t="s">
        <v>447</v>
      </c>
      <c r="FS3" s="489" t="s">
        <v>448</v>
      </c>
      <c r="FT3" s="489" t="s">
        <v>449</v>
      </c>
      <c r="FU3" s="489" t="s">
        <v>450</v>
      </c>
      <c r="FV3" s="489" t="s">
        <v>441</v>
      </c>
      <c r="FW3" s="489" t="s">
        <v>442</v>
      </c>
      <c r="FX3" s="489" t="s">
        <v>443</v>
      </c>
      <c r="FY3" s="489" t="s">
        <v>444</v>
      </c>
      <c r="FZ3" s="489" t="s">
        <v>445</v>
      </c>
      <c r="GA3" s="489" t="s">
        <v>446</v>
      </c>
      <c r="GB3" s="489" t="s">
        <v>447</v>
      </c>
      <c r="GC3" s="489" t="s">
        <v>448</v>
      </c>
      <c r="GD3" s="489" t="s">
        <v>449</v>
      </c>
      <c r="GE3" s="489" t="s">
        <v>450</v>
      </c>
      <c r="GF3" s="489" t="s">
        <v>441</v>
      </c>
      <c r="GG3" s="489" t="s">
        <v>442</v>
      </c>
      <c r="GH3" s="489" t="s">
        <v>443</v>
      </c>
      <c r="GI3" s="489" t="s">
        <v>444</v>
      </c>
      <c r="GJ3" s="489" t="s">
        <v>445</v>
      </c>
      <c r="GK3" s="489" t="s">
        <v>446</v>
      </c>
      <c r="GL3" s="489" t="s">
        <v>447</v>
      </c>
      <c r="GM3" s="489" t="s">
        <v>448</v>
      </c>
      <c r="GN3" s="489" t="s">
        <v>449</v>
      </c>
      <c r="GO3" s="489" t="s">
        <v>450</v>
      </c>
      <c r="GP3" s="493" t="s">
        <v>242</v>
      </c>
    </row>
    <row r="4" spans="1:198" s="499" customFormat="1" ht="15.75" customHeight="1">
      <c r="A4" s="494" t="s">
        <v>451</v>
      </c>
      <c r="B4" s="494" t="s">
        <v>451</v>
      </c>
      <c r="C4" s="494" t="s">
        <v>451</v>
      </c>
      <c r="D4" s="494" t="s">
        <v>451</v>
      </c>
      <c r="E4" s="495" t="s">
        <v>452</v>
      </c>
      <c r="F4" s="494" t="s">
        <v>451</v>
      </c>
      <c r="G4" s="495" t="s">
        <v>452</v>
      </c>
      <c r="H4" s="495" t="s">
        <v>452</v>
      </c>
      <c r="I4" s="495" t="s">
        <v>452</v>
      </c>
      <c r="J4" s="494" t="s">
        <v>451</v>
      </c>
      <c r="K4" s="495" t="s">
        <v>452</v>
      </c>
      <c r="L4" s="494" t="s">
        <v>451</v>
      </c>
      <c r="M4" s="496" t="s">
        <v>453</v>
      </c>
      <c r="N4" s="496" t="s">
        <v>453</v>
      </c>
      <c r="O4" s="496" t="s">
        <v>453</v>
      </c>
      <c r="P4" s="496" t="s">
        <v>453</v>
      </c>
      <c r="Q4" s="495" t="s">
        <v>452</v>
      </c>
      <c r="R4" s="495" t="s">
        <v>452</v>
      </c>
      <c r="S4" s="495" t="s">
        <v>452</v>
      </c>
      <c r="T4" s="495" t="s">
        <v>452</v>
      </c>
      <c r="U4" s="495" t="s">
        <v>452</v>
      </c>
      <c r="V4" s="495" t="s">
        <v>452</v>
      </c>
      <c r="W4" s="495" t="s">
        <v>452</v>
      </c>
      <c r="X4" s="495" t="s">
        <v>452</v>
      </c>
      <c r="Y4" s="495" t="s">
        <v>452</v>
      </c>
      <c r="Z4" s="495" t="s">
        <v>452</v>
      </c>
      <c r="AA4" s="495" t="s">
        <v>452</v>
      </c>
      <c r="AB4" s="495" t="s">
        <v>452</v>
      </c>
      <c r="AC4" s="494" t="s">
        <v>451</v>
      </c>
      <c r="AD4" s="495" t="s">
        <v>452</v>
      </c>
      <c r="AE4" s="495" t="s">
        <v>452</v>
      </c>
      <c r="AF4" s="495" t="s">
        <v>452</v>
      </c>
      <c r="AG4" s="495" t="s">
        <v>452</v>
      </c>
      <c r="AH4" s="495" t="s">
        <v>452</v>
      </c>
      <c r="AI4" s="495" t="s">
        <v>452</v>
      </c>
      <c r="AJ4" s="495" t="s">
        <v>452</v>
      </c>
      <c r="AK4" s="494" t="s">
        <v>451</v>
      </c>
      <c r="AL4" s="496" t="s">
        <v>453</v>
      </c>
      <c r="AM4" s="496" t="s">
        <v>453</v>
      </c>
      <c r="AN4" s="496" t="s">
        <v>453</v>
      </c>
      <c r="AO4" s="496" t="s">
        <v>453</v>
      </c>
      <c r="AP4" s="496" t="s">
        <v>453</v>
      </c>
      <c r="AQ4" s="495" t="s">
        <v>452</v>
      </c>
      <c r="AR4" s="495" t="s">
        <v>452</v>
      </c>
      <c r="AS4" s="495" t="s">
        <v>452</v>
      </c>
      <c r="AT4" s="495" t="s">
        <v>452</v>
      </c>
      <c r="AU4" s="495" t="s">
        <v>452</v>
      </c>
      <c r="AV4" s="497" t="s">
        <v>454</v>
      </c>
      <c r="AW4" s="495" t="s">
        <v>452</v>
      </c>
      <c r="AX4" s="495" t="s">
        <v>452</v>
      </c>
      <c r="AY4" s="495" t="s">
        <v>452</v>
      </c>
      <c r="AZ4" s="495" t="s">
        <v>452</v>
      </c>
      <c r="BA4" s="495" t="s">
        <v>452</v>
      </c>
      <c r="BB4" s="495" t="s">
        <v>452</v>
      </c>
      <c r="BC4" s="495" t="s">
        <v>452</v>
      </c>
      <c r="BD4" s="495" t="s">
        <v>452</v>
      </c>
      <c r="BE4" s="495" t="s">
        <v>452</v>
      </c>
      <c r="BF4" s="495" t="s">
        <v>452</v>
      </c>
      <c r="BG4" s="495" t="s">
        <v>452</v>
      </c>
      <c r="BH4" s="495" t="s">
        <v>452</v>
      </c>
      <c r="BI4" s="495" t="s">
        <v>452</v>
      </c>
      <c r="BJ4" s="495" t="s">
        <v>452</v>
      </c>
      <c r="BK4" s="495" t="s">
        <v>452</v>
      </c>
      <c r="BL4" s="495" t="s">
        <v>452</v>
      </c>
      <c r="BM4" s="495" t="s">
        <v>452</v>
      </c>
      <c r="BN4" s="495" t="s">
        <v>452</v>
      </c>
      <c r="BO4" s="494" t="s">
        <v>451</v>
      </c>
      <c r="BP4" s="495" t="s">
        <v>452</v>
      </c>
      <c r="BQ4" s="495" t="s">
        <v>452</v>
      </c>
      <c r="BR4" s="495" t="s">
        <v>452</v>
      </c>
      <c r="BS4" s="495" t="s">
        <v>452</v>
      </c>
      <c r="BT4" s="495" t="s">
        <v>452</v>
      </c>
      <c r="BU4" s="495" t="s">
        <v>452</v>
      </c>
      <c r="BV4" s="495" t="s">
        <v>452</v>
      </c>
      <c r="BW4" s="495" t="s">
        <v>452</v>
      </c>
      <c r="BX4" s="495" t="s">
        <v>452</v>
      </c>
      <c r="BY4" s="497" t="s">
        <v>454</v>
      </c>
      <c r="BZ4" s="497" t="s">
        <v>454</v>
      </c>
      <c r="CA4" s="497" t="s">
        <v>454</v>
      </c>
      <c r="CB4" s="497" t="s">
        <v>454</v>
      </c>
      <c r="CC4" s="497" t="s">
        <v>454</v>
      </c>
      <c r="CD4" s="495" t="s">
        <v>452</v>
      </c>
      <c r="CE4" s="495" t="s">
        <v>452</v>
      </c>
      <c r="CF4" s="495" t="s">
        <v>452</v>
      </c>
      <c r="CG4" s="495" t="s">
        <v>452</v>
      </c>
      <c r="CH4" s="495" t="s">
        <v>452</v>
      </c>
      <c r="CI4" s="495" t="s">
        <v>452</v>
      </c>
      <c r="CJ4" s="495" t="s">
        <v>452</v>
      </c>
      <c r="CK4" s="495" t="s">
        <v>452</v>
      </c>
      <c r="CL4" s="495" t="s">
        <v>452</v>
      </c>
      <c r="CM4" s="495" t="s">
        <v>452</v>
      </c>
      <c r="CN4" s="495" t="s">
        <v>452</v>
      </c>
      <c r="CO4" s="495" t="s">
        <v>452</v>
      </c>
      <c r="CP4" s="495" t="s">
        <v>452</v>
      </c>
      <c r="CQ4" s="495" t="s">
        <v>452</v>
      </c>
      <c r="CR4" s="495" t="s">
        <v>452</v>
      </c>
      <c r="CS4" s="495" t="s">
        <v>452</v>
      </c>
      <c r="CT4" s="495" t="s">
        <v>452</v>
      </c>
      <c r="CU4" s="495" t="s">
        <v>452</v>
      </c>
      <c r="CV4" s="495" t="s">
        <v>452</v>
      </c>
      <c r="CW4" s="495" t="s">
        <v>452</v>
      </c>
      <c r="CX4" s="495" t="s">
        <v>452</v>
      </c>
      <c r="CY4" s="495" t="s">
        <v>452</v>
      </c>
      <c r="CZ4" s="495" t="s">
        <v>452</v>
      </c>
      <c r="DA4" s="495" t="s">
        <v>452</v>
      </c>
      <c r="DB4" s="495" t="s">
        <v>452</v>
      </c>
      <c r="DC4" s="495" t="s">
        <v>452</v>
      </c>
      <c r="DD4" s="495" t="s">
        <v>452</v>
      </c>
      <c r="DE4" s="495" t="s">
        <v>452</v>
      </c>
      <c r="DF4" s="495" t="s">
        <v>452</v>
      </c>
      <c r="DG4" s="495" t="s">
        <v>452</v>
      </c>
      <c r="DH4" s="495" t="s">
        <v>452</v>
      </c>
      <c r="DI4" s="495" t="s">
        <v>452</v>
      </c>
      <c r="DJ4" s="495" t="s">
        <v>452</v>
      </c>
      <c r="DK4" s="495" t="s">
        <v>452</v>
      </c>
      <c r="DL4" s="495" t="s">
        <v>452</v>
      </c>
      <c r="DM4" s="495" t="s">
        <v>452</v>
      </c>
      <c r="DN4" s="495" t="s">
        <v>452</v>
      </c>
      <c r="DO4" s="494" t="s">
        <v>451</v>
      </c>
      <c r="DP4" s="495" t="s">
        <v>452</v>
      </c>
      <c r="DQ4" s="495" t="s">
        <v>452</v>
      </c>
      <c r="DR4" s="495" t="s">
        <v>452</v>
      </c>
      <c r="DS4" s="494" t="s">
        <v>451</v>
      </c>
      <c r="DT4" s="495" t="s">
        <v>452</v>
      </c>
      <c r="DU4" s="495" t="s">
        <v>452</v>
      </c>
      <c r="DV4" s="495" t="s">
        <v>452</v>
      </c>
      <c r="DW4" s="495" t="s">
        <v>452</v>
      </c>
      <c r="DX4" s="495" t="s">
        <v>452</v>
      </c>
      <c r="DY4" s="495" t="s">
        <v>452</v>
      </c>
      <c r="DZ4" s="495" t="s">
        <v>452</v>
      </c>
      <c r="EA4" s="495" t="s">
        <v>452</v>
      </c>
      <c r="EB4" s="495" t="s">
        <v>452</v>
      </c>
      <c r="EC4" s="495" t="s">
        <v>452</v>
      </c>
      <c r="ED4" s="495" t="s">
        <v>452</v>
      </c>
      <c r="EE4" s="495" t="s">
        <v>452</v>
      </c>
      <c r="EF4" s="497" t="s">
        <v>454</v>
      </c>
      <c r="EG4" s="494" t="s">
        <v>451</v>
      </c>
      <c r="EH4" s="495" t="s">
        <v>452</v>
      </c>
      <c r="EI4" s="494" t="s">
        <v>451</v>
      </c>
      <c r="EJ4" s="495" t="s">
        <v>452</v>
      </c>
      <c r="EK4" s="494" t="s">
        <v>451</v>
      </c>
      <c r="EL4" s="495" t="s">
        <v>452</v>
      </c>
      <c r="EM4" s="495" t="s">
        <v>452</v>
      </c>
      <c r="EN4" s="495" t="s">
        <v>452</v>
      </c>
      <c r="EO4" s="495" t="s">
        <v>452</v>
      </c>
      <c r="EP4" s="495" t="s">
        <v>452</v>
      </c>
      <c r="EQ4" s="495" t="s">
        <v>452</v>
      </c>
      <c r="ER4" s="495" t="s">
        <v>452</v>
      </c>
      <c r="ES4" s="495" t="s">
        <v>452</v>
      </c>
      <c r="ET4" s="495" t="s">
        <v>452</v>
      </c>
      <c r="EU4" s="495" t="s">
        <v>452</v>
      </c>
      <c r="EV4" s="495" t="s">
        <v>452</v>
      </c>
      <c r="EW4" s="495" t="s">
        <v>452</v>
      </c>
      <c r="EX4" s="495" t="s">
        <v>452</v>
      </c>
      <c r="EY4" s="495" t="s">
        <v>452</v>
      </c>
      <c r="EZ4" s="495" t="s">
        <v>452</v>
      </c>
      <c r="FA4" s="495" t="s">
        <v>452</v>
      </c>
      <c r="FB4" s="495" t="s">
        <v>452</v>
      </c>
      <c r="FC4" s="495" t="s">
        <v>452</v>
      </c>
      <c r="FD4" s="495" t="s">
        <v>452</v>
      </c>
      <c r="FE4" s="495" t="s">
        <v>452</v>
      </c>
      <c r="FF4" s="495" t="s">
        <v>452</v>
      </c>
      <c r="FG4" s="495" t="s">
        <v>452</v>
      </c>
      <c r="FH4" s="495" t="s">
        <v>452</v>
      </c>
      <c r="FI4" s="495" t="s">
        <v>452</v>
      </c>
      <c r="FJ4" s="495" t="s">
        <v>452</v>
      </c>
      <c r="FK4" s="497" t="s">
        <v>454</v>
      </c>
      <c r="FL4" s="497" t="s">
        <v>454</v>
      </c>
      <c r="FM4" s="497" t="s">
        <v>454</v>
      </c>
      <c r="FN4" s="497" t="s">
        <v>454</v>
      </c>
      <c r="FO4" s="495" t="s">
        <v>452</v>
      </c>
      <c r="FP4" s="495" t="s">
        <v>452</v>
      </c>
      <c r="FQ4" s="495" t="s">
        <v>452</v>
      </c>
      <c r="FR4" s="495" t="s">
        <v>452</v>
      </c>
      <c r="FS4" s="495" t="s">
        <v>452</v>
      </c>
      <c r="FT4" s="495" t="s">
        <v>452</v>
      </c>
      <c r="FU4" s="495" t="s">
        <v>452</v>
      </c>
      <c r="FV4" s="495" t="s">
        <v>452</v>
      </c>
      <c r="FW4" s="495" t="s">
        <v>452</v>
      </c>
      <c r="FX4" s="495" t="s">
        <v>452</v>
      </c>
      <c r="FY4" s="495" t="s">
        <v>452</v>
      </c>
      <c r="FZ4" s="495" t="s">
        <v>452</v>
      </c>
      <c r="GA4" s="495" t="s">
        <v>452</v>
      </c>
      <c r="GB4" s="495" t="s">
        <v>452</v>
      </c>
      <c r="GC4" s="495" t="s">
        <v>452</v>
      </c>
      <c r="GD4" s="495" t="s">
        <v>452</v>
      </c>
      <c r="GE4" s="495" t="s">
        <v>452</v>
      </c>
      <c r="GF4" s="495" t="s">
        <v>452</v>
      </c>
      <c r="GG4" s="495" t="s">
        <v>452</v>
      </c>
      <c r="GH4" s="495" t="s">
        <v>452</v>
      </c>
      <c r="GI4" s="495" t="s">
        <v>452</v>
      </c>
      <c r="GJ4" s="495" t="s">
        <v>452</v>
      </c>
      <c r="GK4" s="495" t="s">
        <v>452</v>
      </c>
      <c r="GL4" s="495" t="s">
        <v>452</v>
      </c>
      <c r="GM4" s="495" t="s">
        <v>452</v>
      </c>
      <c r="GN4" s="495" t="s">
        <v>452</v>
      </c>
      <c r="GO4" s="495" t="s">
        <v>452</v>
      </c>
      <c r="GP4" s="498" t="s">
        <v>452</v>
      </c>
    </row>
    <row r="5" spans="1:198" s="487" customFormat="1" ht="15.75" customHeight="1">
      <c r="A5" s="488" t="s">
        <v>455</v>
      </c>
      <c r="B5" s="488" t="s">
        <v>455</v>
      </c>
      <c r="C5" s="488" t="s">
        <v>455</v>
      </c>
      <c r="D5" s="488" t="s">
        <v>455</v>
      </c>
      <c r="E5" s="489" t="s">
        <v>455</v>
      </c>
      <c r="F5" s="488" t="s">
        <v>455</v>
      </c>
      <c r="G5" s="489" t="s">
        <v>455</v>
      </c>
      <c r="H5" s="489" t="s">
        <v>455</v>
      </c>
      <c r="I5" s="489" t="s">
        <v>455</v>
      </c>
      <c r="J5" s="488" t="s">
        <v>455</v>
      </c>
      <c r="K5" s="489" t="s">
        <v>455</v>
      </c>
      <c r="L5" s="488" t="s">
        <v>455</v>
      </c>
      <c r="M5" s="490" t="s">
        <v>455</v>
      </c>
      <c r="N5" s="490" t="s">
        <v>455</v>
      </c>
      <c r="O5" s="490" t="s">
        <v>455</v>
      </c>
      <c r="P5" s="490" t="s">
        <v>455</v>
      </c>
      <c r="Q5" s="489" t="s">
        <v>455</v>
      </c>
      <c r="R5" s="489" t="s">
        <v>455</v>
      </c>
      <c r="S5" s="489" t="s">
        <v>455</v>
      </c>
      <c r="T5" s="489" t="s">
        <v>455</v>
      </c>
      <c r="U5" s="489" t="s">
        <v>455</v>
      </c>
      <c r="V5" s="489" t="s">
        <v>455</v>
      </c>
      <c r="W5" s="489" t="s">
        <v>455</v>
      </c>
      <c r="X5" s="489" t="s">
        <v>455</v>
      </c>
      <c r="Y5" s="489" t="s">
        <v>455</v>
      </c>
      <c r="Z5" s="489" t="s">
        <v>455</v>
      </c>
      <c r="AA5" s="489" t="s">
        <v>455</v>
      </c>
      <c r="AB5" s="489" t="s">
        <v>455</v>
      </c>
      <c r="AC5" s="488" t="s">
        <v>455</v>
      </c>
      <c r="AD5" s="491" t="s">
        <v>455</v>
      </c>
      <c r="AE5" s="489" t="s">
        <v>455</v>
      </c>
      <c r="AF5" s="489" t="s">
        <v>455</v>
      </c>
      <c r="AG5" s="489" t="s">
        <v>455</v>
      </c>
      <c r="AH5" s="489" t="s">
        <v>455</v>
      </c>
      <c r="AI5" s="489" t="s">
        <v>455</v>
      </c>
      <c r="AJ5" s="489" t="s">
        <v>455</v>
      </c>
      <c r="AK5" s="488" t="s">
        <v>456</v>
      </c>
      <c r="AL5" s="490" t="s">
        <v>455</v>
      </c>
      <c r="AM5" s="490" t="s">
        <v>455</v>
      </c>
      <c r="AN5" s="490" t="s">
        <v>455</v>
      </c>
      <c r="AO5" s="490" t="s">
        <v>455</v>
      </c>
      <c r="AP5" s="490" t="s">
        <v>455</v>
      </c>
      <c r="AQ5" s="489" t="s">
        <v>455</v>
      </c>
      <c r="AR5" s="489" t="s">
        <v>455</v>
      </c>
      <c r="AS5" s="489" t="s">
        <v>455</v>
      </c>
      <c r="AT5" s="489" t="s">
        <v>455</v>
      </c>
      <c r="AU5" s="489" t="s">
        <v>455</v>
      </c>
      <c r="AV5" s="492" t="s">
        <v>455</v>
      </c>
      <c r="AW5" s="489" t="s">
        <v>455</v>
      </c>
      <c r="AX5" s="489" t="s">
        <v>455</v>
      </c>
      <c r="AY5" s="489" t="s">
        <v>455</v>
      </c>
      <c r="AZ5" s="489" t="s">
        <v>455</v>
      </c>
      <c r="BA5" s="489" t="s">
        <v>455</v>
      </c>
      <c r="BB5" s="489" t="s">
        <v>455</v>
      </c>
      <c r="BC5" s="489" t="s">
        <v>455</v>
      </c>
      <c r="BD5" s="489" t="s">
        <v>455</v>
      </c>
      <c r="BE5" s="489" t="s">
        <v>455</v>
      </c>
      <c r="BF5" s="489" t="s">
        <v>455</v>
      </c>
      <c r="BG5" s="489" t="s">
        <v>455</v>
      </c>
      <c r="BH5" s="489" t="s">
        <v>455</v>
      </c>
      <c r="BI5" s="489" t="s">
        <v>455</v>
      </c>
      <c r="BJ5" s="489" t="s">
        <v>457</v>
      </c>
      <c r="BK5" s="489" t="s">
        <v>457</v>
      </c>
      <c r="BL5" s="489" t="s">
        <v>457</v>
      </c>
      <c r="BM5" s="489" t="s">
        <v>455</v>
      </c>
      <c r="BN5" s="489" t="s">
        <v>458</v>
      </c>
      <c r="BO5" s="488" t="s">
        <v>455</v>
      </c>
      <c r="BP5" s="489" t="s">
        <v>455</v>
      </c>
      <c r="BQ5" s="489" t="s">
        <v>455</v>
      </c>
      <c r="BR5" s="489" t="s">
        <v>455</v>
      </c>
      <c r="BS5" s="489" t="s">
        <v>455</v>
      </c>
      <c r="BT5" s="489" t="s">
        <v>455</v>
      </c>
      <c r="BU5" s="489" t="s">
        <v>458</v>
      </c>
      <c r="BV5" s="489" t="s">
        <v>455</v>
      </c>
      <c r="BW5" s="489" t="s">
        <v>455</v>
      </c>
      <c r="BX5" s="489" t="s">
        <v>455</v>
      </c>
      <c r="BY5" s="492" t="s">
        <v>455</v>
      </c>
      <c r="BZ5" s="492" t="s">
        <v>455</v>
      </c>
      <c r="CA5" s="492" t="s">
        <v>455</v>
      </c>
      <c r="CB5" s="492" t="s">
        <v>455</v>
      </c>
      <c r="CC5" s="492" t="s">
        <v>455</v>
      </c>
      <c r="CD5" s="489" t="s">
        <v>455</v>
      </c>
      <c r="CE5" s="489" t="s">
        <v>455</v>
      </c>
      <c r="CF5" s="489" t="s">
        <v>455</v>
      </c>
      <c r="CG5" s="489" t="s">
        <v>455</v>
      </c>
      <c r="CH5" s="489" t="s">
        <v>455</v>
      </c>
      <c r="CI5" s="489" t="s">
        <v>455</v>
      </c>
      <c r="CJ5" s="489" t="s">
        <v>455</v>
      </c>
      <c r="CK5" s="489" t="s">
        <v>455</v>
      </c>
      <c r="CL5" s="489" t="s">
        <v>455</v>
      </c>
      <c r="CM5" s="489" t="s">
        <v>455</v>
      </c>
      <c r="CN5" s="489" t="s">
        <v>455</v>
      </c>
      <c r="CO5" s="489" t="s">
        <v>455</v>
      </c>
      <c r="CP5" s="489" t="s">
        <v>455</v>
      </c>
      <c r="CQ5" s="489" t="s">
        <v>455</v>
      </c>
      <c r="CR5" s="489" t="s">
        <v>455</v>
      </c>
      <c r="CS5" s="489" t="s">
        <v>455</v>
      </c>
      <c r="CT5" s="489" t="s">
        <v>455</v>
      </c>
      <c r="CU5" s="489" t="s">
        <v>455</v>
      </c>
      <c r="CV5" s="489" t="s">
        <v>455</v>
      </c>
      <c r="CW5" s="489" t="s">
        <v>455</v>
      </c>
      <c r="CX5" s="489" t="s">
        <v>455</v>
      </c>
      <c r="CY5" s="489" t="s">
        <v>455</v>
      </c>
      <c r="CZ5" s="489" t="s">
        <v>455</v>
      </c>
      <c r="DA5" s="489" t="s">
        <v>455</v>
      </c>
      <c r="DB5" s="489" t="s">
        <v>455</v>
      </c>
      <c r="DC5" s="489" t="s">
        <v>455</v>
      </c>
      <c r="DD5" s="489" t="s">
        <v>455</v>
      </c>
      <c r="DE5" s="489" t="s">
        <v>455</v>
      </c>
      <c r="DF5" s="489" t="s">
        <v>455</v>
      </c>
      <c r="DG5" s="489" t="s">
        <v>455</v>
      </c>
      <c r="DH5" s="489" t="s">
        <v>455</v>
      </c>
      <c r="DI5" s="489" t="s">
        <v>455</v>
      </c>
      <c r="DJ5" s="489" t="s">
        <v>455</v>
      </c>
      <c r="DK5" s="489" t="s">
        <v>455</v>
      </c>
      <c r="DL5" s="489" t="s">
        <v>455</v>
      </c>
      <c r="DM5" s="489" t="s">
        <v>455</v>
      </c>
      <c r="DN5" s="489" t="s">
        <v>455</v>
      </c>
      <c r="DO5" s="488" t="s">
        <v>455</v>
      </c>
      <c r="DP5" s="489" t="s">
        <v>455</v>
      </c>
      <c r="DQ5" s="489" t="s">
        <v>455</v>
      </c>
      <c r="DR5" s="489" t="s">
        <v>455</v>
      </c>
      <c r="DS5" s="488" t="s">
        <v>455</v>
      </c>
      <c r="DT5" s="489" t="s">
        <v>455</v>
      </c>
      <c r="DU5" s="489" t="s">
        <v>455</v>
      </c>
      <c r="DV5" s="489" t="s">
        <v>455</v>
      </c>
      <c r="DW5" s="489" t="s">
        <v>455</v>
      </c>
      <c r="DX5" s="489" t="s">
        <v>455</v>
      </c>
      <c r="DY5" s="489" t="s">
        <v>455</v>
      </c>
      <c r="DZ5" s="489" t="s">
        <v>458</v>
      </c>
      <c r="EA5" s="489" t="s">
        <v>455</v>
      </c>
      <c r="EB5" s="489" t="s">
        <v>458</v>
      </c>
      <c r="EC5" s="489" t="s">
        <v>457</v>
      </c>
      <c r="ED5" s="489" t="s">
        <v>458</v>
      </c>
      <c r="EE5" s="489" t="s">
        <v>455</v>
      </c>
      <c r="EF5" s="492" t="s">
        <v>457</v>
      </c>
      <c r="EG5" s="488" t="s">
        <v>455</v>
      </c>
      <c r="EH5" s="489" t="s">
        <v>455</v>
      </c>
      <c r="EI5" s="488" t="s">
        <v>455</v>
      </c>
      <c r="EJ5" s="489" t="s">
        <v>459</v>
      </c>
      <c r="EK5" s="488" t="s">
        <v>455</v>
      </c>
      <c r="EL5" s="489" t="s">
        <v>455</v>
      </c>
      <c r="EM5" s="489" t="s">
        <v>455</v>
      </c>
      <c r="EN5" s="489" t="s">
        <v>455</v>
      </c>
      <c r="EO5" s="489" t="s">
        <v>455</v>
      </c>
      <c r="EP5" s="489" t="s">
        <v>455</v>
      </c>
      <c r="EQ5" s="489" t="s">
        <v>455</v>
      </c>
      <c r="ER5" s="489" t="s">
        <v>460</v>
      </c>
      <c r="ES5" s="489" t="s">
        <v>455</v>
      </c>
      <c r="ET5" s="489" t="s">
        <v>455</v>
      </c>
      <c r="EU5" s="489" t="s">
        <v>455</v>
      </c>
      <c r="EV5" s="489" t="s">
        <v>455</v>
      </c>
      <c r="EW5" s="489" t="s">
        <v>455</v>
      </c>
      <c r="EX5" s="489" t="s">
        <v>458</v>
      </c>
      <c r="EY5" s="489" t="s">
        <v>458</v>
      </c>
      <c r="EZ5" s="489" t="s">
        <v>457</v>
      </c>
      <c r="FA5" s="489" t="s">
        <v>455</v>
      </c>
      <c r="FB5" s="489" t="s">
        <v>455</v>
      </c>
      <c r="FC5" s="489" t="s">
        <v>455</v>
      </c>
      <c r="FD5" s="489" t="s">
        <v>455</v>
      </c>
      <c r="FE5" s="489" t="s">
        <v>455</v>
      </c>
      <c r="FF5" s="489" t="s">
        <v>455</v>
      </c>
      <c r="FG5" s="489" t="s">
        <v>455</v>
      </c>
      <c r="FH5" s="489" t="s">
        <v>455</v>
      </c>
      <c r="FI5" s="489" t="s">
        <v>455</v>
      </c>
      <c r="FJ5" s="489" t="s">
        <v>455</v>
      </c>
      <c r="FK5" s="492" t="s">
        <v>455</v>
      </c>
      <c r="FL5" s="492" t="s">
        <v>455</v>
      </c>
      <c r="FM5" s="492" t="s">
        <v>455</v>
      </c>
      <c r="FN5" s="492" t="s">
        <v>455</v>
      </c>
      <c r="FO5" s="489" t="s">
        <v>455</v>
      </c>
      <c r="FP5" s="489" t="s">
        <v>455</v>
      </c>
      <c r="FQ5" s="489" t="s">
        <v>455</v>
      </c>
      <c r="FR5" s="489" t="s">
        <v>459</v>
      </c>
      <c r="FS5" s="489" t="s">
        <v>455</v>
      </c>
      <c r="FT5" s="489" t="s">
        <v>458</v>
      </c>
      <c r="FU5" s="489" t="s">
        <v>458</v>
      </c>
      <c r="FV5" s="489" t="s">
        <v>455</v>
      </c>
      <c r="FW5" s="489" t="s">
        <v>455</v>
      </c>
      <c r="FX5" s="489" t="s">
        <v>455</v>
      </c>
      <c r="FY5" s="489" t="s">
        <v>455</v>
      </c>
      <c r="FZ5" s="489" t="s">
        <v>455</v>
      </c>
      <c r="GA5" s="489" t="s">
        <v>455</v>
      </c>
      <c r="GB5" s="489" t="s">
        <v>459</v>
      </c>
      <c r="GC5" s="489" t="s">
        <v>455</v>
      </c>
      <c r="GD5" s="489" t="s">
        <v>458</v>
      </c>
      <c r="GE5" s="489" t="s">
        <v>458</v>
      </c>
      <c r="GF5" s="489" t="s">
        <v>455</v>
      </c>
      <c r="GG5" s="489" t="s">
        <v>455</v>
      </c>
      <c r="GH5" s="489" t="s">
        <v>455</v>
      </c>
      <c r="GI5" s="489" t="s">
        <v>455</v>
      </c>
      <c r="GJ5" s="489" t="s">
        <v>455</v>
      </c>
      <c r="GK5" s="489" t="s">
        <v>455</v>
      </c>
      <c r="GL5" s="489" t="s">
        <v>459</v>
      </c>
      <c r="GM5" s="489" t="s">
        <v>455</v>
      </c>
      <c r="GN5" s="489" t="s">
        <v>458</v>
      </c>
      <c r="GO5" s="489" t="s">
        <v>458</v>
      </c>
      <c r="GP5" s="493" t="s">
        <v>455</v>
      </c>
    </row>
    <row r="6" spans="1:198" s="487" customFormat="1" ht="15.75" customHeight="1">
      <c r="A6" s="488">
        <v>1</v>
      </c>
      <c r="B6" s="488">
        <v>10</v>
      </c>
      <c r="C6" s="488">
        <v>4</v>
      </c>
      <c r="D6" s="488">
        <v>4</v>
      </c>
      <c r="E6" s="489">
        <v>15</v>
      </c>
      <c r="F6" s="488" t="s">
        <v>461</v>
      </c>
      <c r="G6" s="489" t="s">
        <v>461</v>
      </c>
      <c r="H6" s="489" t="s">
        <v>461</v>
      </c>
      <c r="I6" s="489" t="s">
        <v>461</v>
      </c>
      <c r="J6" s="488">
        <v>20</v>
      </c>
      <c r="K6" s="489">
        <v>20</v>
      </c>
      <c r="L6" s="488">
        <v>3</v>
      </c>
      <c r="M6" s="490">
        <v>10</v>
      </c>
      <c r="N6" s="490" t="s">
        <v>462</v>
      </c>
      <c r="O6" s="490" t="s">
        <v>461</v>
      </c>
      <c r="P6" s="490">
        <v>3</v>
      </c>
      <c r="Q6" s="489">
        <v>20</v>
      </c>
      <c r="R6" s="489">
        <v>10</v>
      </c>
      <c r="S6" s="489">
        <v>10</v>
      </c>
      <c r="T6" s="489">
        <v>40</v>
      </c>
      <c r="U6" s="489">
        <v>40</v>
      </c>
      <c r="V6" s="489">
        <v>40</v>
      </c>
      <c r="W6" s="489">
        <v>10</v>
      </c>
      <c r="X6" s="489">
        <v>10</v>
      </c>
      <c r="Y6" s="489">
        <v>40</v>
      </c>
      <c r="Z6" s="489">
        <v>40</v>
      </c>
      <c r="AA6" s="489" t="s">
        <v>461</v>
      </c>
      <c r="AB6" s="489">
        <v>40</v>
      </c>
      <c r="AC6" s="488">
        <v>6</v>
      </c>
      <c r="AD6" s="489">
        <v>10</v>
      </c>
      <c r="AE6" s="489">
        <v>1</v>
      </c>
      <c r="AF6" s="489">
        <v>10</v>
      </c>
      <c r="AG6" s="489">
        <v>40</v>
      </c>
      <c r="AH6" s="489">
        <v>3</v>
      </c>
      <c r="AI6" s="489">
        <v>3</v>
      </c>
      <c r="AJ6" s="489">
        <v>10</v>
      </c>
      <c r="AK6" s="488">
        <v>1</v>
      </c>
      <c r="AL6" s="490">
        <v>30</v>
      </c>
      <c r="AM6" s="490">
        <v>10</v>
      </c>
      <c r="AN6" s="490">
        <v>30</v>
      </c>
      <c r="AO6" s="490">
        <v>10</v>
      </c>
      <c r="AP6" s="490">
        <v>241</v>
      </c>
      <c r="AQ6" s="489">
        <v>3</v>
      </c>
      <c r="AR6" s="489">
        <v>40</v>
      </c>
      <c r="AS6" s="489">
        <v>40</v>
      </c>
      <c r="AT6" s="489">
        <v>8</v>
      </c>
      <c r="AU6" s="489">
        <v>4</v>
      </c>
      <c r="AV6" s="492">
        <v>10</v>
      </c>
      <c r="AW6" s="489">
        <v>4</v>
      </c>
      <c r="AX6" s="489">
        <v>6</v>
      </c>
      <c r="AY6" s="489">
        <v>10</v>
      </c>
      <c r="AZ6" s="489">
        <v>16</v>
      </c>
      <c r="BA6" s="489">
        <v>11</v>
      </c>
      <c r="BB6" s="489">
        <v>1</v>
      </c>
      <c r="BC6" s="489">
        <v>1</v>
      </c>
      <c r="BD6" s="489">
        <v>1</v>
      </c>
      <c r="BE6" s="489">
        <v>10</v>
      </c>
      <c r="BF6" s="489">
        <v>15</v>
      </c>
      <c r="BG6" s="489">
        <v>20</v>
      </c>
      <c r="BH6" s="489">
        <v>10</v>
      </c>
      <c r="BI6" s="489">
        <v>18</v>
      </c>
      <c r="BJ6" s="489">
        <v>7</v>
      </c>
      <c r="BK6" s="489">
        <v>5</v>
      </c>
      <c r="BL6" s="489">
        <v>1</v>
      </c>
      <c r="BM6" s="489">
        <v>11</v>
      </c>
      <c r="BN6" s="489">
        <v>8</v>
      </c>
      <c r="BO6" s="488">
        <v>4</v>
      </c>
      <c r="BP6" s="489">
        <v>4</v>
      </c>
      <c r="BQ6" s="489">
        <v>4</v>
      </c>
      <c r="BR6" s="489">
        <v>4</v>
      </c>
      <c r="BS6" s="489">
        <v>2</v>
      </c>
      <c r="BT6" s="489">
        <v>10</v>
      </c>
      <c r="BU6" s="489">
        <v>8</v>
      </c>
      <c r="BV6" s="489">
        <v>25</v>
      </c>
      <c r="BW6" s="489">
        <v>1</v>
      </c>
      <c r="BX6" s="489">
        <v>30</v>
      </c>
      <c r="BY6" s="492">
        <v>3</v>
      </c>
      <c r="BZ6" s="492">
        <v>15</v>
      </c>
      <c r="CA6" s="492">
        <v>18</v>
      </c>
      <c r="CB6" s="492">
        <v>60</v>
      </c>
      <c r="CC6" s="492">
        <v>2</v>
      </c>
      <c r="CD6" s="489">
        <v>4</v>
      </c>
      <c r="CE6" s="489">
        <v>20</v>
      </c>
      <c r="CF6" s="489">
        <v>1</v>
      </c>
      <c r="CG6" s="489">
        <v>3</v>
      </c>
      <c r="CH6" s="489">
        <v>15</v>
      </c>
      <c r="CI6" s="489">
        <v>18</v>
      </c>
      <c r="CJ6" s="489">
        <v>60</v>
      </c>
      <c r="CK6" s="489">
        <v>2</v>
      </c>
      <c r="CL6" s="489">
        <v>4</v>
      </c>
      <c r="CM6" s="489">
        <v>20</v>
      </c>
      <c r="CN6" s="489">
        <v>1</v>
      </c>
      <c r="CO6" s="489">
        <v>3</v>
      </c>
      <c r="CP6" s="489">
        <v>15</v>
      </c>
      <c r="CQ6" s="489">
        <v>18</v>
      </c>
      <c r="CR6" s="489">
        <v>60</v>
      </c>
      <c r="CS6" s="489">
        <v>2</v>
      </c>
      <c r="CT6" s="489">
        <v>4</v>
      </c>
      <c r="CU6" s="489">
        <v>20</v>
      </c>
      <c r="CV6" s="489">
        <v>1</v>
      </c>
      <c r="CW6" s="489">
        <v>3</v>
      </c>
      <c r="CX6" s="489">
        <v>15</v>
      </c>
      <c r="CY6" s="489">
        <v>18</v>
      </c>
      <c r="CZ6" s="489">
        <v>60</v>
      </c>
      <c r="DA6" s="489">
        <v>2</v>
      </c>
      <c r="DB6" s="489">
        <v>4</v>
      </c>
      <c r="DC6" s="489">
        <v>20</v>
      </c>
      <c r="DD6" s="489">
        <v>1</v>
      </c>
      <c r="DE6" s="489">
        <v>3</v>
      </c>
      <c r="DF6" s="489">
        <v>15</v>
      </c>
      <c r="DG6" s="489">
        <v>18</v>
      </c>
      <c r="DH6" s="489">
        <v>60</v>
      </c>
      <c r="DI6" s="489">
        <v>2</v>
      </c>
      <c r="DJ6" s="489">
        <v>4</v>
      </c>
      <c r="DK6" s="489">
        <v>20</v>
      </c>
      <c r="DL6" s="489">
        <v>1</v>
      </c>
      <c r="DM6" s="489">
        <v>10</v>
      </c>
      <c r="DN6" s="489">
        <v>1</v>
      </c>
      <c r="DO6" s="488">
        <v>2</v>
      </c>
      <c r="DP6" s="489">
        <v>11</v>
      </c>
      <c r="DQ6" s="489">
        <v>1</v>
      </c>
      <c r="DR6" s="489">
        <v>10</v>
      </c>
      <c r="DS6" s="488">
        <v>10</v>
      </c>
      <c r="DT6" s="489">
        <v>3</v>
      </c>
      <c r="DU6" s="489">
        <v>10</v>
      </c>
      <c r="DV6" s="489">
        <v>4</v>
      </c>
      <c r="DW6" s="489">
        <v>10</v>
      </c>
      <c r="DX6" s="489">
        <v>4</v>
      </c>
      <c r="DY6" s="489">
        <v>3</v>
      </c>
      <c r="DZ6" s="489">
        <v>8</v>
      </c>
      <c r="EA6" s="489">
        <v>2</v>
      </c>
      <c r="EB6" s="489">
        <v>8</v>
      </c>
      <c r="EC6" s="489">
        <v>2</v>
      </c>
      <c r="ED6" s="489">
        <v>8</v>
      </c>
      <c r="EE6" s="489">
        <v>10</v>
      </c>
      <c r="EF6" s="492">
        <v>8</v>
      </c>
      <c r="EG6" s="488">
        <v>4</v>
      </c>
      <c r="EH6" s="489">
        <v>4</v>
      </c>
      <c r="EI6" s="488">
        <v>1</v>
      </c>
      <c r="EJ6" s="489">
        <v>3</v>
      </c>
      <c r="EK6" s="488">
        <v>10</v>
      </c>
      <c r="EL6" s="489">
        <v>1</v>
      </c>
      <c r="EM6" s="489">
        <v>10</v>
      </c>
      <c r="EN6" s="489">
        <v>5</v>
      </c>
      <c r="EO6" s="489">
        <v>1</v>
      </c>
      <c r="EP6" s="489">
        <v>2</v>
      </c>
      <c r="EQ6" s="489">
        <v>2</v>
      </c>
      <c r="ER6" s="489">
        <v>13</v>
      </c>
      <c r="ES6" s="489">
        <v>1</v>
      </c>
      <c r="ET6" s="489">
        <v>4</v>
      </c>
      <c r="EU6" s="489">
        <v>4</v>
      </c>
      <c r="EV6" s="489">
        <v>1</v>
      </c>
      <c r="EW6" s="489">
        <v>10</v>
      </c>
      <c r="EX6" s="489">
        <v>8</v>
      </c>
      <c r="EY6" s="489">
        <v>8</v>
      </c>
      <c r="EZ6" s="489">
        <v>1</v>
      </c>
      <c r="FA6" s="489">
        <v>2</v>
      </c>
      <c r="FB6" s="489">
        <v>2</v>
      </c>
      <c r="FC6" s="489">
        <v>1</v>
      </c>
      <c r="FD6" s="489">
        <v>2</v>
      </c>
      <c r="FE6" s="489">
        <v>12</v>
      </c>
      <c r="FF6" s="489">
        <v>15</v>
      </c>
      <c r="FG6" s="489">
        <v>30</v>
      </c>
      <c r="FH6" s="489">
        <v>31</v>
      </c>
      <c r="FI6" s="489">
        <v>130</v>
      </c>
      <c r="FJ6" s="489">
        <v>30</v>
      </c>
      <c r="FK6" s="492">
        <v>3</v>
      </c>
      <c r="FL6" s="492">
        <v>2</v>
      </c>
      <c r="FM6" s="492">
        <v>2</v>
      </c>
      <c r="FN6" s="492">
        <v>1</v>
      </c>
      <c r="FO6" s="489">
        <v>2</v>
      </c>
      <c r="FP6" s="489">
        <v>16</v>
      </c>
      <c r="FQ6" s="489">
        <v>15</v>
      </c>
      <c r="FR6" s="489">
        <v>5</v>
      </c>
      <c r="FS6" s="489">
        <v>2</v>
      </c>
      <c r="FT6" s="489">
        <v>8</v>
      </c>
      <c r="FU6" s="489">
        <v>8</v>
      </c>
      <c r="FV6" s="489">
        <v>2</v>
      </c>
      <c r="FW6" s="489">
        <v>2</v>
      </c>
      <c r="FX6" s="489">
        <v>1</v>
      </c>
      <c r="FY6" s="489">
        <v>2</v>
      </c>
      <c r="FZ6" s="489">
        <v>16</v>
      </c>
      <c r="GA6" s="489">
        <v>15</v>
      </c>
      <c r="GB6" s="489">
        <v>5</v>
      </c>
      <c r="GC6" s="489">
        <v>2</v>
      </c>
      <c r="GD6" s="489">
        <v>8</v>
      </c>
      <c r="GE6" s="489">
        <v>8</v>
      </c>
      <c r="GF6" s="489">
        <v>2</v>
      </c>
      <c r="GG6" s="489">
        <v>2</v>
      </c>
      <c r="GH6" s="489">
        <v>1</v>
      </c>
      <c r="GI6" s="489">
        <v>2</v>
      </c>
      <c r="GJ6" s="489">
        <v>16</v>
      </c>
      <c r="GK6" s="489">
        <v>15</v>
      </c>
      <c r="GL6" s="489">
        <v>5</v>
      </c>
      <c r="GM6" s="489">
        <v>2</v>
      </c>
      <c r="GN6" s="489">
        <v>8</v>
      </c>
      <c r="GO6" s="489">
        <v>8</v>
      </c>
      <c r="GP6" s="493">
        <v>6</v>
      </c>
    </row>
    <row r="7" spans="1:198" ht="13.5">
      <c r="A7" t="s">
        <v>463</v>
      </c>
      <c r="B7">
        <f>+'債主登録依頼書(電子提出用)'!$D$58</f>
        <v>0</v>
      </c>
      <c r="C7">
        <v>2000</v>
      </c>
      <c r="D7" t="s">
        <v>244</v>
      </c>
      <c r="F7" s="428">
        <f>+'債主登録依頼書(電子提出用)'!$D$15</f>
        <v>0</v>
      </c>
      <c r="G7" s="429">
        <f>+IF('債主登録依頼書(電子提出用)'!$D$16="","",'債主登録依頼書(電子提出用)'!$D$16)</f>
      </c>
      <c r="H7" s="429">
        <f>+IF('債主登録依頼書(電子提出用)'!$D$17="","",'債主登録依頼書(電子提出用)'!$D$17)</f>
      </c>
      <c r="I7" s="429">
        <f>+IF('債主登録依頼書(電子提出用)'!$D$18="","",'債主登録依頼書(電子提出用)'!$D$18)</f>
      </c>
      <c r="J7" s="14">
        <f>+ASC('債主登録依頼書(電子提出用)'!$D$59)</f>
      </c>
      <c r="K7">
        <f>+IF('債主登録依頼書(電子提出用)'!$D$60=0,"",ASC('債主登録依頼書(電子提出用)'!$D$60))</f>
      </c>
      <c r="L7" t="s">
        <v>248</v>
      </c>
      <c r="M7" s="428">
        <f>'債主登録依頼書(電子提出用)'!$D$20&amp;'債主登録依頼書(電子提出用)'!$H$20</f>
      </c>
      <c r="N7" s="475">
        <f>+IF('債主登録依頼書(電子提出用)'!$D$23="","",'債主登録依頼書(電子提出用)'!$D$23)</f>
      </c>
      <c r="O7" s="474">
        <f>+'債主登録依頼書(電子提出用)'!$D$22</f>
        <v>0</v>
      </c>
      <c r="P7" s="14">
        <f>+'債主登録依頼書(電子提出用)'!$AK$21</f>
        <v>0</v>
      </c>
      <c r="U7" s="475">
        <f>+IF('債主登録依頼書(電子提出用)'!$D$24="","",'債主登録依頼書(電子提出用)'!$D$24)</f>
      </c>
      <c r="V7" s="14"/>
      <c r="X7" s="14">
        <f>+'債主登録依頼書(電子提出用)'!$D$25&amp;IF('債主登録依頼書(電子提出用)'!$I$25="","",".")&amp;'債主登録依頼書(電子提出用)'!$I$25&amp;IF('債主登録依頼書(電子提出用)'!$L$25="","",".")&amp;'債主登録依頼書(電子提出用)'!$L$25</f>
      </c>
      <c r="AC7" t="s">
        <v>249</v>
      </c>
      <c r="AK7" t="s">
        <v>250</v>
      </c>
      <c r="AL7" s="429" t="str">
        <f>+'債主登録依頼書(電子提出用)'!$D$28&amp;"-"&amp;'債主登録依頼書(電子提出用)'!$H$28&amp;"-"&amp;'債主登録依頼書(電子提出用)'!$L$28</f>
        <v>--</v>
      </c>
      <c r="AN7" s="429" t="str">
        <f>+'債主登録依頼書(電子提出用)'!$D$29&amp;"-"&amp;'債主登録依頼書(電子提出用)'!$H$29&amp;"-"&amp;'債主登録依頼書(電子提出用)'!$L$29</f>
        <v>--</v>
      </c>
      <c r="AP7" s="428">
        <f>+'債主登録依頼書(電子提出用)'!$D$30</f>
        <v>0</v>
      </c>
      <c r="BN7" s="14">
        <f>+'債主登録依頼書(電子提出用)'!$D$61</f>
        <v>0</v>
      </c>
      <c r="BO7" s="429">
        <f>+LEFT('債主登録依頼書(電子提出用)'!$D$33,4)</f>
      </c>
      <c r="BP7">
        <f>+IF(BN7=0,"","受領")</f>
      </c>
      <c r="BY7" t="s">
        <v>247</v>
      </c>
      <c r="BZ7">
        <f>+'債主登録依頼書(電子提出用)'!$D$37&amp;'債主登録依頼書(電子提出用)'!$H$37</f>
      </c>
      <c r="CA7" s="428">
        <f>+'債主登録依頼書(電子提出用)'!$D$44</f>
        <v>0</v>
      </c>
      <c r="CB7" s="429">
        <f>+ASC('債主登録依頼書(電子提出用)'!$D$40)</f>
      </c>
      <c r="CC7" s="14">
        <f>+LEFT('債主登録依頼書(電子提出用)'!$D$43,2)</f>
      </c>
      <c r="DO7" s="14">
        <f>+LEFT('債主登録依頼書(電子提出用)'!$D$45,2)</f>
      </c>
      <c r="DS7">
        <v>3450</v>
      </c>
      <c r="EG7">
        <v>2001</v>
      </c>
      <c r="EI7" t="s">
        <v>251</v>
      </c>
      <c r="EK7" t="s">
        <v>252</v>
      </c>
      <c r="EP7" t="s">
        <v>253</v>
      </c>
      <c r="GP7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AQ7"/>
  <sheetViews>
    <sheetView zoomScalePageLayoutView="0" workbookViewId="0" topLeftCell="A1">
      <selection activeCell="AN8" sqref="AN8"/>
    </sheetView>
  </sheetViews>
  <sheetFormatPr defaultColWidth="9.00390625" defaultRowHeight="13.5"/>
  <cols>
    <col min="2" max="2" width="11.625" style="0" bestFit="1" customWidth="1"/>
  </cols>
  <sheetData>
    <row r="1" spans="1:12" s="426" customFormat="1" ht="31.5" customHeight="1" thickBot="1">
      <c r="A1" s="427" t="s">
        <v>217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</row>
    <row r="2" spans="1:43" ht="15.75" customHeight="1">
      <c r="A2" s="482">
        <v>1</v>
      </c>
      <c r="B2" s="482">
        <v>2</v>
      </c>
      <c r="C2" s="482">
        <v>3</v>
      </c>
      <c r="D2" s="482">
        <v>4</v>
      </c>
      <c r="E2" s="482">
        <v>5</v>
      </c>
      <c r="F2" s="483">
        <v>6</v>
      </c>
      <c r="G2" s="483">
        <v>7</v>
      </c>
      <c r="H2" s="483">
        <v>8</v>
      </c>
      <c r="I2" s="483">
        <v>9</v>
      </c>
      <c r="J2" s="483">
        <v>10</v>
      </c>
      <c r="K2" s="483">
        <v>11</v>
      </c>
      <c r="L2" s="483">
        <v>12</v>
      </c>
      <c r="M2" s="483">
        <v>13</v>
      </c>
      <c r="N2" s="483">
        <v>14</v>
      </c>
      <c r="O2" s="482">
        <v>15</v>
      </c>
      <c r="P2" s="483">
        <v>16</v>
      </c>
      <c r="Q2" s="483">
        <v>17</v>
      </c>
      <c r="R2" s="483">
        <v>18</v>
      </c>
      <c r="S2" s="483">
        <v>19</v>
      </c>
      <c r="T2" s="483">
        <v>20</v>
      </c>
      <c r="U2" s="483">
        <v>21</v>
      </c>
      <c r="V2" s="483">
        <v>22</v>
      </c>
      <c r="W2" s="483">
        <v>23</v>
      </c>
      <c r="X2" s="483">
        <v>24</v>
      </c>
      <c r="Y2" s="483">
        <v>25</v>
      </c>
      <c r="Z2" s="483">
        <v>26</v>
      </c>
      <c r="AA2" s="483">
        <v>27</v>
      </c>
      <c r="AB2" s="483">
        <v>28</v>
      </c>
      <c r="AC2" s="483">
        <v>29</v>
      </c>
      <c r="AD2" s="483">
        <v>30</v>
      </c>
      <c r="AE2" s="483">
        <v>31</v>
      </c>
      <c r="AF2" s="483">
        <v>32</v>
      </c>
      <c r="AG2" s="483">
        <v>33</v>
      </c>
      <c r="AH2" s="483">
        <v>34</v>
      </c>
      <c r="AI2" s="483">
        <v>35</v>
      </c>
      <c r="AJ2" s="483">
        <v>36</v>
      </c>
      <c r="AK2" s="483">
        <v>37</v>
      </c>
      <c r="AL2" s="483">
        <v>38</v>
      </c>
      <c r="AM2" s="483">
        <v>39</v>
      </c>
      <c r="AN2" s="483">
        <v>40</v>
      </c>
      <c r="AO2" s="483">
        <v>41</v>
      </c>
      <c r="AP2" s="483">
        <v>42</v>
      </c>
      <c r="AQ2" s="486">
        <v>43</v>
      </c>
    </row>
    <row r="3" spans="1:43" ht="15.75" customHeight="1">
      <c r="A3" s="488" t="s">
        <v>464</v>
      </c>
      <c r="B3" s="488" t="s">
        <v>465</v>
      </c>
      <c r="C3" s="488" t="s">
        <v>466</v>
      </c>
      <c r="D3" s="488" t="s">
        <v>467</v>
      </c>
      <c r="E3" s="488" t="s">
        <v>418</v>
      </c>
      <c r="F3" s="489" t="s">
        <v>468</v>
      </c>
      <c r="G3" s="489" t="s">
        <v>469</v>
      </c>
      <c r="H3" s="489" t="s">
        <v>470</v>
      </c>
      <c r="I3" s="489" t="s">
        <v>471</v>
      </c>
      <c r="J3" s="489" t="s">
        <v>472</v>
      </c>
      <c r="K3" s="489" t="s">
        <v>473</v>
      </c>
      <c r="L3" s="489" t="s">
        <v>474</v>
      </c>
      <c r="M3" s="489" t="s">
        <v>475</v>
      </c>
      <c r="N3" s="489" t="s">
        <v>476</v>
      </c>
      <c r="O3" s="488" t="s">
        <v>477</v>
      </c>
      <c r="P3" s="489" t="s">
        <v>478</v>
      </c>
      <c r="Q3" s="489" t="s">
        <v>479</v>
      </c>
      <c r="R3" s="489" t="s">
        <v>480</v>
      </c>
      <c r="S3" s="489" t="s">
        <v>481</v>
      </c>
      <c r="T3" s="489" t="s">
        <v>482</v>
      </c>
      <c r="U3" s="489" t="s">
        <v>483</v>
      </c>
      <c r="V3" s="489" t="s">
        <v>484</v>
      </c>
      <c r="W3" s="489" t="s">
        <v>485</v>
      </c>
      <c r="X3" s="489" t="s">
        <v>486</v>
      </c>
      <c r="Y3" s="489" t="s">
        <v>487</v>
      </c>
      <c r="Z3" s="489" t="s">
        <v>488</v>
      </c>
      <c r="AA3" s="489" t="s">
        <v>489</v>
      </c>
      <c r="AB3" s="489" t="s">
        <v>490</v>
      </c>
      <c r="AC3" s="491" t="s">
        <v>491</v>
      </c>
      <c r="AD3" s="489" t="s">
        <v>492</v>
      </c>
      <c r="AE3" s="489" t="s">
        <v>493</v>
      </c>
      <c r="AF3" s="489" t="s">
        <v>494</v>
      </c>
      <c r="AG3" s="489" t="s">
        <v>495</v>
      </c>
      <c r="AH3" s="489" t="s">
        <v>496</v>
      </c>
      <c r="AI3" s="489" t="s">
        <v>497</v>
      </c>
      <c r="AJ3" s="489" t="s">
        <v>498</v>
      </c>
      <c r="AK3" s="489" t="s">
        <v>499</v>
      </c>
      <c r="AL3" s="489" t="s">
        <v>500</v>
      </c>
      <c r="AM3" s="489" t="s">
        <v>501</v>
      </c>
      <c r="AN3" s="489" t="s">
        <v>502</v>
      </c>
      <c r="AO3" s="489" t="s">
        <v>503</v>
      </c>
      <c r="AP3" s="489" t="s">
        <v>504</v>
      </c>
      <c r="AQ3" s="493" t="s">
        <v>242</v>
      </c>
    </row>
    <row r="4" spans="1:43" s="1" customFormat="1" ht="15.75" customHeight="1">
      <c r="A4" s="500" t="s">
        <v>505</v>
      </c>
      <c r="B4" s="500" t="s">
        <v>505</v>
      </c>
      <c r="C4" s="500" t="s">
        <v>505</v>
      </c>
      <c r="D4" s="500" t="s">
        <v>505</v>
      </c>
      <c r="E4" s="500" t="s">
        <v>505</v>
      </c>
      <c r="F4" s="501" t="s">
        <v>452</v>
      </c>
      <c r="G4" s="501" t="s">
        <v>452</v>
      </c>
      <c r="H4" s="501" t="s">
        <v>452</v>
      </c>
      <c r="I4" s="501" t="s">
        <v>452</v>
      </c>
      <c r="J4" s="501" t="s">
        <v>452</v>
      </c>
      <c r="K4" s="501" t="s">
        <v>452</v>
      </c>
      <c r="L4" s="501" t="s">
        <v>452</v>
      </c>
      <c r="M4" s="501" t="s">
        <v>452</v>
      </c>
      <c r="N4" s="501" t="s">
        <v>452</v>
      </c>
      <c r="O4" s="500" t="s">
        <v>505</v>
      </c>
      <c r="P4" s="501" t="s">
        <v>452</v>
      </c>
      <c r="Q4" s="501" t="s">
        <v>452</v>
      </c>
      <c r="R4" s="501" t="s">
        <v>452</v>
      </c>
      <c r="S4" s="501" t="s">
        <v>452</v>
      </c>
      <c r="T4" s="501" t="s">
        <v>452</v>
      </c>
      <c r="U4" s="501" t="s">
        <v>452</v>
      </c>
      <c r="V4" s="501" t="s">
        <v>452</v>
      </c>
      <c r="W4" s="501" t="s">
        <v>452</v>
      </c>
      <c r="X4" s="501" t="s">
        <v>452</v>
      </c>
      <c r="Y4" s="501" t="s">
        <v>452</v>
      </c>
      <c r="Z4" s="501" t="s">
        <v>452</v>
      </c>
      <c r="AA4" s="501" t="s">
        <v>452</v>
      </c>
      <c r="AB4" s="501" t="s">
        <v>452</v>
      </c>
      <c r="AC4" s="501" t="s">
        <v>452</v>
      </c>
      <c r="AD4" s="501" t="s">
        <v>452</v>
      </c>
      <c r="AE4" s="501" t="s">
        <v>452</v>
      </c>
      <c r="AF4" s="501" t="s">
        <v>452</v>
      </c>
      <c r="AG4" s="501" t="s">
        <v>452</v>
      </c>
      <c r="AH4" s="501" t="s">
        <v>452</v>
      </c>
      <c r="AI4" s="501" t="s">
        <v>452</v>
      </c>
      <c r="AJ4" s="501" t="s">
        <v>452</v>
      </c>
      <c r="AK4" s="501" t="s">
        <v>452</v>
      </c>
      <c r="AL4" s="501" t="s">
        <v>452</v>
      </c>
      <c r="AM4" s="501" t="s">
        <v>452</v>
      </c>
      <c r="AN4" s="501" t="s">
        <v>452</v>
      </c>
      <c r="AO4" s="501" t="s">
        <v>452</v>
      </c>
      <c r="AP4" s="501" t="s">
        <v>452</v>
      </c>
      <c r="AQ4" s="502" t="s">
        <v>452</v>
      </c>
    </row>
    <row r="5" spans="1:43" ht="15.75" customHeight="1">
      <c r="A5" s="488" t="s">
        <v>455</v>
      </c>
      <c r="B5" s="488" t="s">
        <v>455</v>
      </c>
      <c r="C5" s="488" t="s">
        <v>455</v>
      </c>
      <c r="D5" s="488" t="s">
        <v>506</v>
      </c>
      <c r="E5" s="488" t="s">
        <v>455</v>
      </c>
      <c r="F5" s="489" t="s">
        <v>455</v>
      </c>
      <c r="G5" s="489" t="s">
        <v>455</v>
      </c>
      <c r="H5" s="489" t="s">
        <v>460</v>
      </c>
      <c r="I5" s="489" t="s">
        <v>455</v>
      </c>
      <c r="J5" s="489" t="s">
        <v>455</v>
      </c>
      <c r="K5" s="489" t="s">
        <v>455</v>
      </c>
      <c r="L5" s="489" t="s">
        <v>455</v>
      </c>
      <c r="M5" s="489" t="s">
        <v>455</v>
      </c>
      <c r="N5" s="489" t="s">
        <v>455</v>
      </c>
      <c r="O5" s="488" t="s">
        <v>455</v>
      </c>
      <c r="P5" s="489" t="s">
        <v>455</v>
      </c>
      <c r="Q5" s="489" t="s">
        <v>455</v>
      </c>
      <c r="R5" s="489" t="s">
        <v>455</v>
      </c>
      <c r="S5" s="489" t="s">
        <v>455</v>
      </c>
      <c r="T5" s="489" t="s">
        <v>455</v>
      </c>
      <c r="U5" s="489" t="s">
        <v>455</v>
      </c>
      <c r="V5" s="489" t="s">
        <v>455</v>
      </c>
      <c r="W5" s="489" t="s">
        <v>455</v>
      </c>
      <c r="X5" s="489" t="s">
        <v>455</v>
      </c>
      <c r="Y5" s="489" t="s">
        <v>455</v>
      </c>
      <c r="Z5" s="489" t="s">
        <v>455</v>
      </c>
      <c r="AA5" s="489" t="s">
        <v>455</v>
      </c>
      <c r="AB5" s="489" t="s">
        <v>455</v>
      </c>
      <c r="AC5" s="489" t="s">
        <v>455</v>
      </c>
      <c r="AD5" s="489" t="s">
        <v>455</v>
      </c>
      <c r="AE5" s="489" t="s">
        <v>455</v>
      </c>
      <c r="AF5" s="489" t="s">
        <v>455</v>
      </c>
      <c r="AG5" s="489" t="s">
        <v>455</v>
      </c>
      <c r="AH5" s="489" t="s">
        <v>455</v>
      </c>
      <c r="AI5" s="489" t="s">
        <v>455</v>
      </c>
      <c r="AJ5" s="489" t="s">
        <v>455</v>
      </c>
      <c r="AK5" s="489" t="s">
        <v>455</v>
      </c>
      <c r="AL5" s="489" t="s">
        <v>455</v>
      </c>
      <c r="AM5" s="489" t="s">
        <v>455</v>
      </c>
      <c r="AN5" s="489" t="s">
        <v>455</v>
      </c>
      <c r="AO5" s="489" t="s">
        <v>455</v>
      </c>
      <c r="AP5" s="489" t="s">
        <v>459</v>
      </c>
      <c r="AQ5" s="493" t="s">
        <v>455</v>
      </c>
    </row>
    <row r="6" spans="1:43" ht="15.75" customHeight="1">
      <c r="A6" s="488">
        <v>1</v>
      </c>
      <c r="B6" s="488">
        <v>10</v>
      </c>
      <c r="C6" s="488">
        <v>4</v>
      </c>
      <c r="D6" s="488">
        <v>5</v>
      </c>
      <c r="E6" s="488">
        <v>4</v>
      </c>
      <c r="F6" s="489">
        <v>3</v>
      </c>
      <c r="G6" s="489">
        <v>28</v>
      </c>
      <c r="H6" s="489">
        <v>16</v>
      </c>
      <c r="I6" s="489">
        <v>2</v>
      </c>
      <c r="J6" s="489">
        <v>1</v>
      </c>
      <c r="K6" s="489">
        <v>4</v>
      </c>
      <c r="L6" s="489">
        <v>30</v>
      </c>
      <c r="M6" s="489">
        <v>16</v>
      </c>
      <c r="N6" s="489">
        <v>12</v>
      </c>
      <c r="O6" s="488">
        <v>1</v>
      </c>
      <c r="P6" s="489">
        <v>1</v>
      </c>
      <c r="Q6" s="489">
        <v>1</v>
      </c>
      <c r="R6" s="489">
        <v>1</v>
      </c>
      <c r="S6" s="489">
        <v>1</v>
      </c>
      <c r="T6" s="489">
        <v>1</v>
      </c>
      <c r="U6" s="489">
        <v>1</v>
      </c>
      <c r="V6" s="489">
        <v>1</v>
      </c>
      <c r="W6" s="489">
        <v>1</v>
      </c>
      <c r="X6" s="489">
        <v>1</v>
      </c>
      <c r="Y6" s="489">
        <v>1</v>
      </c>
      <c r="Z6" s="489">
        <v>1</v>
      </c>
      <c r="AA6" s="489">
        <v>6</v>
      </c>
      <c r="AB6" s="489">
        <v>1</v>
      </c>
      <c r="AC6" s="489">
        <v>4</v>
      </c>
      <c r="AD6" s="489">
        <v>1</v>
      </c>
      <c r="AE6" s="489">
        <v>1</v>
      </c>
      <c r="AF6" s="489">
        <v>1</v>
      </c>
      <c r="AG6" s="489">
        <v>2</v>
      </c>
      <c r="AH6" s="489">
        <v>3</v>
      </c>
      <c r="AI6" s="489">
        <v>3</v>
      </c>
      <c r="AJ6" s="489">
        <v>4</v>
      </c>
      <c r="AK6" s="489">
        <v>4</v>
      </c>
      <c r="AL6" s="489">
        <v>4</v>
      </c>
      <c r="AM6" s="489">
        <v>2</v>
      </c>
      <c r="AN6" s="489">
        <v>1</v>
      </c>
      <c r="AO6" s="489">
        <v>1</v>
      </c>
      <c r="AP6" s="489">
        <v>5</v>
      </c>
      <c r="AQ6" s="493">
        <v>6</v>
      </c>
    </row>
    <row r="7" spans="1:17" s="503" customFormat="1" ht="15.75">
      <c r="A7" s="504" t="s">
        <v>463</v>
      </c>
      <c r="B7" s="503">
        <f>+'システム入力用(一般・会計)'!B7</f>
        <v>0</v>
      </c>
      <c r="C7" s="504" t="s">
        <v>507</v>
      </c>
      <c r="D7" s="504" t="s">
        <v>508</v>
      </c>
      <c r="E7" s="503">
        <v>2001</v>
      </c>
      <c r="O7" s="504" t="s">
        <v>509</v>
      </c>
      <c r="P7" s="504" t="s">
        <v>509</v>
      </c>
      <c r="Q7" s="504" t="s">
        <v>509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1">
      <selection activeCell="C2" sqref="C2"/>
    </sheetView>
  </sheetViews>
  <sheetFormatPr defaultColWidth="9.00390625" defaultRowHeight="13.5"/>
  <cols>
    <col min="1" max="1" width="5.25390625" style="0" bestFit="1" customWidth="1"/>
  </cols>
  <sheetData>
    <row r="1" spans="1:2" ht="13.5">
      <c r="A1" t="s">
        <v>276</v>
      </c>
      <c r="B1" t="s">
        <v>275</v>
      </c>
    </row>
    <row r="2" spans="1:2" ht="13.5">
      <c r="A2">
        <v>1</v>
      </c>
      <c r="B2" t="s">
        <v>277</v>
      </c>
    </row>
    <row r="3" spans="1:2" ht="13.5">
      <c r="A3">
        <v>2</v>
      </c>
      <c r="B3" t="s">
        <v>278</v>
      </c>
    </row>
    <row r="4" spans="1:2" ht="13.5">
      <c r="A4">
        <v>3</v>
      </c>
      <c r="B4" t="s">
        <v>279</v>
      </c>
    </row>
    <row r="5" spans="1:2" ht="13.5">
      <c r="A5">
        <v>4</v>
      </c>
      <c r="B5" t="s">
        <v>280</v>
      </c>
    </row>
    <row r="6" spans="1:2" ht="13.5">
      <c r="A6">
        <v>5</v>
      </c>
      <c r="B6" t="s">
        <v>281</v>
      </c>
    </row>
    <row r="7" spans="1:2" ht="13.5">
      <c r="A7">
        <v>6</v>
      </c>
      <c r="B7" t="s">
        <v>282</v>
      </c>
    </row>
    <row r="8" spans="1:2" ht="13.5">
      <c r="A8">
        <v>7</v>
      </c>
      <c r="B8" t="s">
        <v>283</v>
      </c>
    </row>
    <row r="9" spans="1:2" ht="13.5">
      <c r="A9">
        <v>8</v>
      </c>
      <c r="B9" t="s">
        <v>284</v>
      </c>
    </row>
    <row r="10" spans="1:2" ht="13.5">
      <c r="A10">
        <v>9</v>
      </c>
      <c r="B10" t="s">
        <v>285</v>
      </c>
    </row>
    <row r="11" spans="1:2" ht="13.5">
      <c r="A11">
        <v>10</v>
      </c>
      <c r="B11" t="s">
        <v>286</v>
      </c>
    </row>
    <row r="12" spans="1:2" ht="13.5">
      <c r="A12">
        <v>11</v>
      </c>
      <c r="B12" t="s">
        <v>287</v>
      </c>
    </row>
    <row r="13" spans="1:2" ht="13.5">
      <c r="A13">
        <v>12</v>
      </c>
      <c r="B13" t="s">
        <v>288</v>
      </c>
    </row>
    <row r="14" spans="1:2" ht="13.5">
      <c r="A14">
        <v>13</v>
      </c>
      <c r="B14" t="s">
        <v>274</v>
      </c>
    </row>
    <row r="15" spans="1:2" ht="13.5">
      <c r="A15">
        <v>14</v>
      </c>
      <c r="B15" t="s">
        <v>289</v>
      </c>
    </row>
    <row r="16" spans="1:2" ht="13.5">
      <c r="A16">
        <v>15</v>
      </c>
      <c r="B16" t="s">
        <v>290</v>
      </c>
    </row>
    <row r="17" spans="1:2" ht="13.5">
      <c r="A17">
        <v>16</v>
      </c>
      <c r="B17" t="s">
        <v>291</v>
      </c>
    </row>
    <row r="18" spans="1:2" ht="13.5">
      <c r="A18">
        <v>17</v>
      </c>
      <c r="B18" t="s">
        <v>292</v>
      </c>
    </row>
    <row r="19" spans="1:2" ht="13.5">
      <c r="A19">
        <v>18</v>
      </c>
      <c r="B19" t="s">
        <v>293</v>
      </c>
    </row>
    <row r="20" spans="1:2" ht="13.5">
      <c r="A20">
        <v>19</v>
      </c>
      <c r="B20" t="s">
        <v>294</v>
      </c>
    </row>
    <row r="21" spans="1:2" ht="13.5">
      <c r="A21">
        <v>20</v>
      </c>
      <c r="B21" t="s">
        <v>295</v>
      </c>
    </row>
    <row r="22" spans="1:2" ht="13.5">
      <c r="A22">
        <v>21</v>
      </c>
      <c r="B22" t="s">
        <v>296</v>
      </c>
    </row>
    <row r="23" spans="1:2" ht="13.5">
      <c r="A23">
        <v>22</v>
      </c>
      <c r="B23" t="s">
        <v>297</v>
      </c>
    </row>
    <row r="24" spans="1:2" ht="13.5">
      <c r="A24">
        <v>23</v>
      </c>
      <c r="B24" t="s">
        <v>298</v>
      </c>
    </row>
    <row r="25" spans="1:2" ht="13.5">
      <c r="A25">
        <v>24</v>
      </c>
      <c r="B25" t="s">
        <v>299</v>
      </c>
    </row>
    <row r="26" spans="1:2" ht="13.5">
      <c r="A26">
        <v>25</v>
      </c>
      <c r="B26" t="s">
        <v>300</v>
      </c>
    </row>
    <row r="27" spans="1:2" ht="13.5">
      <c r="A27">
        <v>26</v>
      </c>
      <c r="B27" t="s">
        <v>301</v>
      </c>
    </row>
    <row r="28" spans="1:2" ht="13.5">
      <c r="A28">
        <v>27</v>
      </c>
      <c r="B28" t="s">
        <v>302</v>
      </c>
    </row>
    <row r="29" spans="1:2" ht="13.5">
      <c r="A29">
        <v>28</v>
      </c>
      <c r="B29" t="s">
        <v>303</v>
      </c>
    </row>
    <row r="30" spans="1:2" ht="13.5">
      <c r="A30">
        <v>29</v>
      </c>
      <c r="B30" t="s">
        <v>304</v>
      </c>
    </row>
    <row r="31" spans="1:2" ht="13.5">
      <c r="A31">
        <v>30</v>
      </c>
      <c r="B31" t="s">
        <v>305</v>
      </c>
    </row>
    <row r="32" spans="1:2" ht="13.5">
      <c r="A32">
        <v>31</v>
      </c>
      <c r="B32" t="s">
        <v>306</v>
      </c>
    </row>
    <row r="33" spans="1:2" ht="13.5">
      <c r="A33">
        <v>32</v>
      </c>
      <c r="B33" t="s">
        <v>307</v>
      </c>
    </row>
    <row r="34" spans="1:2" ht="13.5">
      <c r="A34">
        <v>33</v>
      </c>
      <c r="B34" t="s">
        <v>308</v>
      </c>
    </row>
    <row r="35" spans="1:2" ht="13.5">
      <c r="A35">
        <v>34</v>
      </c>
      <c r="B35" t="s">
        <v>309</v>
      </c>
    </row>
    <row r="36" spans="1:2" ht="13.5">
      <c r="A36">
        <v>35</v>
      </c>
      <c r="B36" t="s">
        <v>310</v>
      </c>
    </row>
    <row r="37" spans="1:2" ht="13.5">
      <c r="A37">
        <v>36</v>
      </c>
      <c r="B37" t="s">
        <v>311</v>
      </c>
    </row>
    <row r="38" spans="1:2" ht="13.5">
      <c r="A38">
        <v>37</v>
      </c>
      <c r="B38" t="s">
        <v>312</v>
      </c>
    </row>
    <row r="39" spans="1:2" ht="13.5">
      <c r="A39">
        <v>38</v>
      </c>
      <c r="B39" t="s">
        <v>313</v>
      </c>
    </row>
    <row r="40" spans="1:2" ht="13.5">
      <c r="A40">
        <v>39</v>
      </c>
      <c r="B40" t="s">
        <v>314</v>
      </c>
    </row>
    <row r="41" spans="1:2" ht="13.5">
      <c r="A41">
        <v>40</v>
      </c>
      <c r="B41" t="s">
        <v>315</v>
      </c>
    </row>
    <row r="42" spans="1:2" ht="13.5">
      <c r="A42">
        <v>41</v>
      </c>
      <c r="B42" t="s">
        <v>316</v>
      </c>
    </row>
    <row r="43" spans="1:2" ht="13.5">
      <c r="A43">
        <v>42</v>
      </c>
      <c r="B43" t="s">
        <v>317</v>
      </c>
    </row>
    <row r="44" spans="1:2" ht="13.5">
      <c r="A44">
        <v>43</v>
      </c>
      <c r="B44" t="s">
        <v>318</v>
      </c>
    </row>
    <row r="45" spans="1:2" ht="13.5">
      <c r="A45">
        <v>44</v>
      </c>
      <c r="B45" t="s">
        <v>319</v>
      </c>
    </row>
    <row r="46" spans="1:2" ht="13.5">
      <c r="A46">
        <v>45</v>
      </c>
      <c r="B46" t="s">
        <v>320</v>
      </c>
    </row>
    <row r="47" spans="1:2" ht="13.5">
      <c r="A47">
        <v>46</v>
      </c>
      <c r="B47" t="s">
        <v>321</v>
      </c>
    </row>
    <row r="48" spans="1:2" ht="13.5">
      <c r="A48">
        <v>47</v>
      </c>
      <c r="B48" t="s">
        <v>322</v>
      </c>
    </row>
    <row r="49" spans="1:2" ht="13.5">
      <c r="A49">
        <v>99</v>
      </c>
      <c r="B49" t="s">
        <v>323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会計課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国立天文台</dc:creator>
  <cp:keywords/>
  <dc:description/>
  <cp:lastModifiedBy>奈良岡　青嶺</cp:lastModifiedBy>
  <cp:lastPrinted>2022-01-24T00:19:34Z</cp:lastPrinted>
  <dcterms:created xsi:type="dcterms:W3CDTF">2004-02-10T06:29:08Z</dcterms:created>
  <dcterms:modified xsi:type="dcterms:W3CDTF">2022-01-25T01:45:24Z</dcterms:modified>
  <cp:category/>
  <cp:version/>
  <cp:contentType/>
  <cp:contentStatus/>
</cp:coreProperties>
</file>